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35" yWindow="-165" windowWidth="14895" windowHeight="11760" tabRatio="652"/>
  </bookViews>
  <sheets>
    <sheet name="Fejlesztés I- II. egyben" sheetId="8" r:id="rId1"/>
    <sheet name="fejlesztés I. KÖTIVIZIG" sheetId="4" r:id="rId2"/>
    <sheet name="futó KEHOP projektek" sheetId="6" r:id="rId3"/>
  </sheets>
  <definedNames>
    <definedName name="_Toc503208933" localSheetId="0">'Fejlesztés I- II. egyben'!$D$97</definedName>
    <definedName name="_xlnm.Print_Titles" localSheetId="0">'Fejlesztés I- II. egyben'!$2:$2</definedName>
    <definedName name="_xlnm.Print_Area" localSheetId="0">'Fejlesztés I- II. egyben'!$A$1:$F$86</definedName>
    <definedName name="_xlnm.Print_Area" localSheetId="1">'fejlesztés I. KÖTIVIZIG'!$A$1:$E$46</definedName>
    <definedName name="_xlnm.Print_Area" localSheetId="2">'futó KEHOP projektek'!$A$1:$I$7</definedName>
  </definedNames>
  <calcPr calcId="145621"/>
</workbook>
</file>

<file path=xl/calcChain.xml><?xml version="1.0" encoding="utf-8"?>
<calcChain xmlns="http://schemas.openxmlformats.org/spreadsheetml/2006/main">
  <c r="E27" i="8" l="1"/>
  <c r="E85" i="8" l="1"/>
  <c r="E86" i="8" l="1"/>
  <c r="D46" i="4"/>
  <c r="E7" i="6" l="1"/>
</calcChain>
</file>

<file path=xl/sharedStrings.xml><?xml version="1.0" encoding="utf-8"?>
<sst xmlns="http://schemas.openxmlformats.org/spreadsheetml/2006/main" count="543" uniqueCount="346">
  <si>
    <t>Projekt neve</t>
  </si>
  <si>
    <t>Sorszám</t>
  </si>
  <si>
    <t>KÖTIVIZIG</t>
  </si>
  <si>
    <t>ÖSSZESEN</t>
  </si>
  <si>
    <t>1.</t>
  </si>
  <si>
    <t>2.</t>
  </si>
  <si>
    <t>3.</t>
  </si>
  <si>
    <t>5.</t>
  </si>
  <si>
    <t>6.</t>
  </si>
  <si>
    <t>7.</t>
  </si>
  <si>
    <t>8.</t>
  </si>
  <si>
    <t>9.</t>
  </si>
  <si>
    <t>10.</t>
  </si>
  <si>
    <t>11.</t>
  </si>
  <si>
    <t>12.</t>
  </si>
  <si>
    <t>13.</t>
  </si>
  <si>
    <t>14.</t>
  </si>
  <si>
    <t>4.</t>
  </si>
  <si>
    <t>Területileg illetékes VIZIG</t>
  </si>
  <si>
    <t>Projekt célja</t>
  </si>
  <si>
    <t>Projekt azonosító jele</t>
  </si>
  <si>
    <t xml:space="preserve">KEHOP-1.3.0-15-2016-00010 </t>
  </si>
  <si>
    <t xml:space="preserve">Belvízcsatornák fejlesztése és rekonstrukciója </t>
  </si>
  <si>
    <t xml:space="preserve">Belvízcsatornák fejlesztése és rekonstrukciója II. </t>
  </si>
  <si>
    <t>Projekt rövid műszaki tartalma címszavakban</t>
  </si>
  <si>
    <t>Jászsági vízgazdálkodási rendszer rekonstrukciója I. ütem</t>
  </si>
  <si>
    <t xml:space="preserve">KEHOP-1.3.0-15-2015-00008 </t>
  </si>
  <si>
    <t>KEHOP-1.3.0-15-2017-00017</t>
  </si>
  <si>
    <t xml:space="preserve">Konzorciumi partnerek </t>
  </si>
  <si>
    <t>A projekttel szembeni szakmai elvárás a meglévő vízpótlás és vízelvezető rendszer elemeinek fejlesztésével és rekonstrukciójával, valamint új vízpótló útvonalak létesítésével a VKI előírásainak megfelelően a jó állapot, illetve a jó ökológiai állapot elérése, a biodiverzitás növelése, a degradált állapotok megszüntetése.</t>
  </si>
  <si>
    <t>Kecskeri tározó</t>
  </si>
  <si>
    <t>1.2.  Holtágak fejlesztése, rehabilitációja</t>
  </si>
  <si>
    <t>Alcsi Holt-Tisza (kotrás I. ütem)</t>
  </si>
  <si>
    <t xml:space="preserve">Cibakházi Holt-Tisza </t>
  </si>
  <si>
    <t xml:space="preserve">Szajoli Holt-Tisza </t>
  </si>
  <si>
    <t xml:space="preserve">Fegyverneki Holt-Tisza </t>
  </si>
  <si>
    <t xml:space="preserve">Szászberki Holt-Zagyva </t>
  </si>
  <si>
    <t xml:space="preserve">Cserőközi Holt-Tisza </t>
  </si>
  <si>
    <t>Harangzugi Holt-Körös</t>
  </si>
  <si>
    <t>Kanyari Holt-Tisza</t>
  </si>
  <si>
    <t>Gyova-Mámai Holt-Tisza</t>
  </si>
  <si>
    <t>Halásztelek-Túrtő-Harcsás-Holt-Körös</t>
  </si>
  <si>
    <t>15.</t>
  </si>
  <si>
    <t>16.</t>
  </si>
  <si>
    <t>17.</t>
  </si>
  <si>
    <t>18.</t>
  </si>
  <si>
    <t>19.</t>
  </si>
  <si>
    <t>20.</t>
  </si>
  <si>
    <t>21.</t>
  </si>
  <si>
    <t>Tiszaugi-Holt-Tisza</t>
  </si>
  <si>
    <t>Tehenesi-Holt-Körös</t>
  </si>
  <si>
    <t>1.3. Új (átfolyásos) tározók kialakítása</t>
  </si>
  <si>
    <t>Megnevezés</t>
  </si>
  <si>
    <t>OVF, ÉDUVIZIG,
ADUVIZIG,NYUDUVIZIG, FETIVIZIG
KÖTIVIZIG, EMVIZIG,ATIVIZIG</t>
  </si>
  <si>
    <t xml:space="preserve">Villogó belvízcsatorna mederfejlesztés és rekonstrukció:
Vízvisszatartó műtárgyépítés, szivattyútelep építése, rekonstrukciója, kotrása, bozót- és cserjeírtás, füvesítés, nádkaszálás, műtárgyak tisztítása, iszaptalanítása, bontása, stabilizált út. 
Örvényabádi belvízrendszer csatornáinak mederfejlesztése és műtárgyainak komplex rekonstrukciója: (Tiszaderzsi III.,Tiszafüredi öntözőfőcsatrona, Nagyfoki 1-18c, Tisza-tó, Nagyfoki II., Nagyfoki 3-6-2, Nagyfoki I., Nagyfoki 3-14., Nagyfoki I-II ök., Örvényabádi 2. 
Új vízi létesítmények építése, műtárgyépítés -átépítés, szivattyúállás építése, fenntartósáv és járóút kialakítása, kotrása, bozót- és cserjeírtás, füvesítés, nádkaszálás, tisztítása, iszaptalanítása, felújítás,  bontása, mederburkolat és vízzáróság helyreállítása, területszerzés. 
</t>
  </si>
  <si>
    <t>OVF, ADUVIZIG,FETIVIZIG
KÖTIVIZIG, ÉMVIZIG,ATIVIZIG,TIVIZIG,KÖVIZIG</t>
  </si>
  <si>
    <t>A rekonstrikció során tervezett beavatkozások: irtás, járóút készítés, kotrás, műtárgyrekonstrukció.
Érintett helyszínek: Karcagi I., Karcagi I-4., Karcagi I-8., Karcagi 1-8-1., Karcagi I-8-1-a.,  Karcagi I-10.,  Karcagi I-11., Karcagi I-12., Karcagi II-15-a., Villogó magas.</t>
  </si>
  <si>
    <t>A beruházás fő célja a vízgazdálkodás helyzetének javítása, az éghajlatváltozás felszíni és felszín alatti vizekre gyakorolt káros hatásainak mérséklése, az édesvíz tározás mennyiségének növelése, a vizek többletéből vagy hiányából származó kedvezőtlen hatások mérséklése, a vízkészletek hasznosíthatóságának növelése. A tervezett fejlesztésekkel a főcsatorna alkalmassá válik a többletvíz betározására, ezzel csökkentve az éghajlati szélsőségekből adódó anomáliák káros hatását, lehetővé téve a főcsatorna komplex és többcélú hasznosítását, az igényekhez igazodó – a vízállás bejelzésén alapuló – korszerű üzemirányítás és üzemrend megvalósítását is.</t>
  </si>
  <si>
    <t xml:space="preserve">• Mederkotrás a főcsatorna vízszállító képességének növelése érdekében 
• Töltések magassági hiányos szakaszainak megszüntetése, állékonyságának javítása
• Vízépítési műtárgyak fejlesztése, rekonstrukciója
• Mederprofil stabilizálás
• Automata vízszint észlelő és távjelző rendszer kiépítése
• Fenntartó gépek beszerzése
</t>
  </si>
  <si>
    <t>KEHOP-4.1.0-15-2016-00069</t>
  </si>
  <si>
    <t>Vizes élőhelyek rehabilitációja és természetvédelmi kezelése a Közép-Tisza mentén</t>
  </si>
  <si>
    <t>A Tiszakécskei Holt-Tisza élőhelyeinek állapotjavítása, a halfaunájának megóvása, ívó helyek kialakításával. A holtág kotrásával a szukcessziós folyamatok megállítása, új éőhelyek létrehozása, természeti állapot javítása. Cél a holtág vízellátásának javítása,vízminőség javítása.</t>
  </si>
  <si>
    <t>Jobb vízminőséget teremtő, tiszai eredetű vízkészletre támaszkodó átöblítést szolgáló műszaki feltételek javítása. Csatornák kotrása, zsilipek felújítása, vízkivételki mű kialakítása.</t>
  </si>
  <si>
    <t>KISKUNSÁGI NEMZETI PARK, TISZAKÉCSKE VÁROS ÖNKORMÁNYZATA, KÖTIVIZIG</t>
  </si>
  <si>
    <t>OVF,
KÖTIVIZIG</t>
  </si>
  <si>
    <t>2018. 
(előkészítés alatt)</t>
  </si>
  <si>
    <t>2. Kettős működésű vagy belvízcsatornák fejlesztési igényei az öntözésfejlesztés érdekében</t>
  </si>
  <si>
    <t>3. A belvizek területen hagyása, vízvisszatartást, tározást szolgáló lehetséges területek</t>
  </si>
  <si>
    <t>22.</t>
  </si>
  <si>
    <t>23.</t>
  </si>
  <si>
    <t>24.</t>
  </si>
  <si>
    <t>25.</t>
  </si>
  <si>
    <t>mederkotrás</t>
  </si>
  <si>
    <t>hidromechanizációs mederkotrás,
 dinamikus többlet víztározás</t>
  </si>
  <si>
    <t xml:space="preserve">1158,943
</t>
  </si>
  <si>
    <t>vízszintemelés, mederkotrás/vezérárok
 kialakítása</t>
  </si>
  <si>
    <t>mederkotrás, műtárgy felújítás</t>
  </si>
  <si>
    <t>mederkotrás, műtárgy rekonstrukció</t>
  </si>
  <si>
    <t>mederkotrás,műtárgy építések</t>
  </si>
  <si>
    <t>Mederkotrás, áramlási viszonyok javítása, fenntartási sáv kialakítása, műtárgy rekonstrukció, (műtárgyátépítés szükség szerint), vízleadási útvonal rekonstrukciója, fejlesztése</t>
  </si>
  <si>
    <t>vízszintemelés, üzemeltetési engedély
  módosítása, hatásvizsgálat,  dinamikus többlet víztározás</t>
  </si>
  <si>
    <t>1.1 Meglévő öntözővíz tározók fejlesztési lehetőségei</t>
  </si>
  <si>
    <t>Mederkotrás, áramlási viszonyok javítása, fenntartási sáv kialakítása, műtárgy rekonstrukció, (műtárgyátépítés szükség szerint)</t>
  </si>
  <si>
    <t xml:space="preserve">mederkotrás, műtárgy felújítás,  szivornya helyreállítása, </t>
  </si>
  <si>
    <t xml:space="preserve"> vízszintemelés, mederkotrás,dinamikus többlet víztározás</t>
  </si>
  <si>
    <t>állaptrögzítő felmérés</t>
  </si>
  <si>
    <t xml:space="preserve">Nkfcs. I. böge átfolyásos tározóvá történő fejlesztése </t>
  </si>
  <si>
    <t>Álomzugi IV. többcélú tározó
 (Hortobágy-Berettyó holtmeder 
fejlesztése II.-III. ütem megvalósítása</t>
  </si>
  <si>
    <t>Nk. III-2. ffcs. Átfolyásos tározóvá történő fejlesztése</t>
  </si>
  <si>
    <t>Nagykunsági-főcsatorna Keleti ág</t>
  </si>
  <si>
    <t>Nagykunsági-főcsatorna Nyugati ág 
(Nkfcs II.,III.,IV. böge)</t>
  </si>
  <si>
    <t xml:space="preserve">Hortobágy-Berettyó térségi vízkészlet növelésea </t>
  </si>
  <si>
    <t>mederkotrás, műtárgy rekonstrukció, töltésfejlesztés</t>
  </si>
  <si>
    <t>Dinamikus tározás növelése vízszintemeléssel 
Szükséges beavatkozások: töltések magassági hiányainak megszűntetése, műtárgyak átépítése, szivárgó csatornák rendezése</t>
  </si>
  <si>
    <t>Duzzasztómű építése, zsilipek, átemelők felújítása, Belvízelvezető csatornák kettősműködésű csatornává alakítása, 
 Oldaltározó létrehozása, hullámtér szélesítés</t>
  </si>
  <si>
    <t>Kisújszállási II.</t>
  </si>
  <si>
    <t>Kakat főcsatorna felső 
szakasz kettősműködés</t>
  </si>
  <si>
    <t xml:space="preserve">Harangzugi I. </t>
  </si>
  <si>
    <t>Harangzugi I-13</t>
  </si>
  <si>
    <t>Mezőtúri VI.</t>
  </si>
  <si>
    <t>Mezőtúri VI-a.</t>
  </si>
  <si>
    <t>Cibak- Martfűi csatorna</t>
  </si>
  <si>
    <t>Nagyrév- Nádastói, Nagyrév- Tiszkürt összekötő, Tégláslaposi csatorna</t>
  </si>
  <si>
    <t>Sajfoki csatorna
132 belvízcsatorna</t>
  </si>
  <si>
    <t>Milléri belvízrsz. Vízpótl. Jászsági rendszerből
2. változat:
30.számú csatorna, 119.számú csatorna</t>
  </si>
  <si>
    <t>Milléri belvízrsz. Vízpótl. Jászsági rendszerből
1. változat:
28.sz. csat., Csátés, Jánoshidai határárok</t>
  </si>
  <si>
    <t>Milléri belvízrsz. Vízpótl. Jászsági rendszerből
3. változat:
28. főcsatorna, 84. csatorna, 85. csatorna, 24. csatorna</t>
  </si>
  <si>
    <t>műtárgy építés, műtárgy rekonstrukció</t>
  </si>
  <si>
    <t>műtárgy átépítés</t>
  </si>
  <si>
    <t>Dinamikus tározás: idegen területek feletti rendelkezés, műtárgy építés, műtárgyak átépítése</t>
  </si>
  <si>
    <t>műtárgy átépítés, meder rekonstrukció</t>
  </si>
  <si>
    <t>műtárgyak átépítése, csatornakotrás 
és a meglévő művek rekonstrukciója</t>
  </si>
  <si>
    <t>dinamikus tározás (vízszint emelés)</t>
  </si>
  <si>
    <t>Az NK XII-1-1.- NK XII-1-1-1.- Lőwei csatorna- Görbeéri csatorna vízpótló útvonal mederkotrás, műtárgyak felújítása</t>
  </si>
  <si>
    <t>részletes geodéziai felméréseken alapuló fenékkotrás, iszaptalanítás, rézsűrendezés, , elfajult mederszelvények helyreállítása, cserjeírtás, műtárgyak felújítása</t>
  </si>
  <si>
    <t>mederkotrás, depóniarendezés, műtárgy átépítés, vízkivételi műtárgy rekonstrukvió, vízkormányzó műtárgyak rekonstrukciója</t>
  </si>
  <si>
    <t>csatorna szelvény bővítés,szivattyúállás készítés,műtárgy építések</t>
  </si>
  <si>
    <t>csatorna töltésépítés,meder kotrás,műtárgy építések.</t>
  </si>
  <si>
    <t>csatorna töltésépítés,meder kotrás,műtárgy építések,szivattyú állás,</t>
  </si>
  <si>
    <t>-</t>
  </si>
  <si>
    <t>3.3. Csatornákban visszatartható vízmennyiségek</t>
  </si>
  <si>
    <t>3.4. Tájgazdálkodás az árvízi tározók területén</t>
  </si>
  <si>
    <t>Holt-Berettyó</t>
  </si>
  <si>
    <t>Közösségi célú tájgazdálkodási infrastruktúra kialakítása a Hanyi-Tiszasülyi árvízszint-csökkentő tározó területén II. ütem</t>
  </si>
  <si>
    <t>Közösségi célú tájgazdálkodási infrastruktúra kialakítása a Nagykunsági árvízszint-csökkentő tározó területén</t>
  </si>
  <si>
    <t>Közösségi célú tájgazdálkodási infrastruktúra kialakítása a Tiszaroffi árvízszint-csökkentő tározó területén</t>
  </si>
  <si>
    <t>mederfelújítása, vízvisszatartó és becsatlakozó műtárgyak építése, felújítása</t>
  </si>
  <si>
    <t>meder rekonstrukciója, műtárgy átépítés, építés</t>
  </si>
  <si>
    <t>műtárgy építések, csatorna fejlesztés</t>
  </si>
  <si>
    <t>csatorna és műtárgy építés, korábbi Gói meder rehabilitációja</t>
  </si>
  <si>
    <t>Tsz.-ben lévő fizikai befejezési határidő</t>
  </si>
  <si>
    <t>Projekt Tsz.-ben lévő össz. Költsége (bruttó Ft)</t>
  </si>
  <si>
    <t>Tsz. Hatályba lépése</t>
  </si>
  <si>
    <t>26.</t>
  </si>
  <si>
    <t>27.</t>
  </si>
  <si>
    <t>28.</t>
  </si>
  <si>
    <t>29.</t>
  </si>
  <si>
    <t>30.</t>
  </si>
  <si>
    <t>31.</t>
  </si>
  <si>
    <t>32.</t>
  </si>
  <si>
    <t>33.</t>
  </si>
  <si>
    <t>34.</t>
  </si>
  <si>
    <t>35.</t>
  </si>
  <si>
    <t>36.</t>
  </si>
  <si>
    <t>időszakos árasztás alapvetően a 85,0-85,3 mBf térszint alatti területeken, kiegészítve egyes területek 85,5 mBf szintig vagy a fölötti feltöltésének reálisnak tartott lehetőségével, figyelembe véve a kisebb, de mozaikosabb elöntési lehetőségeket az anyagnyerő-helyeken az állandó vízborítás és a vízcsere feltételeinek megteremése (A1, A2, A3) 63 ha területtel
a csatornákban mederbeli vízvisszatartás lehetőségének biztosítása meder rehabilitációjára                                                                             műtárgy felújítás, új műtárgy építés</t>
  </si>
  <si>
    <t>komplex fejlesztés a dinamikus vízpótlás megvalósítása érdekében Nkfcs. Keleti-ág (vízleadó műtárgy),(Álomzugi fejlesztés II-III. ütem) 
 Álomzugi főcsatorna meghosszabbítása  (új öntözőcsatorna szakasz  kiépítése,meglévő csatornaszakaszok medertisztítása )
Álomzugi öcs. felújítása (kotrás, új műtárgyak létesítése, meglévő műtárgyak átépítése, bontása)</t>
  </si>
  <si>
    <t>33. sz. csatorna</t>
  </si>
  <si>
    <t>KÖTIVIZIG ÖNTÖZÉSFEJLESZTÉSI STARTÉGIÁJA 2018.
2014-2020-as időszkban megvalósuló KEHOP projektek</t>
  </si>
  <si>
    <t>Projekt rövid műszaki tartalma, szükséges beavatkozások</t>
  </si>
  <si>
    <t>A projekttel szembeni szakmai elvárás a belvízelvezető csatornák fejlesztési és rekonstrukciós munkáinak elvégzése országos szinten, amely munkálatok eredményeként javulnak a vízkészletekkel történő fenntartható gazdálkodás feltételei.</t>
  </si>
  <si>
    <t>Tiszafüredi öntözőrendszer rekonstrukciója I. ütem</t>
  </si>
  <si>
    <t>Tiszafüredi öntözőrendszer rekonstrukciója II. ütem</t>
  </si>
  <si>
    <t>Tiszafüredi öntözőrendszer rekonstrukciója III. ütem</t>
  </si>
  <si>
    <t xml:space="preserve"> Gástyási öntözőrendszer fővízkivétel átépítése I. ütem </t>
  </si>
  <si>
    <t xml:space="preserve">Gástyási öntözőfürt átkapcsolása a Nagykunsági főcsatornára, gravitációs vízellátással II. ütem </t>
  </si>
  <si>
    <t>Tiszavákonyi rendszer, fővízkivétel fejlesztése</t>
  </si>
  <si>
    <t>Nk. III-2. fürtfőcsatorna I. böge átfolyásos tározóvá alakítása</t>
  </si>
  <si>
    <t>Nkfcs. Keleti-ág átfolyásos tározóvá történő fejlesztése (dinamikus tározás megvalósítása)</t>
  </si>
  <si>
    <t>Nkfcs. Nyugati ág (Nkfcs. II., III., IV. böge) átfolyásos tározóvá történő fejlesztése (dinamikus tározás megvalósítása)</t>
  </si>
  <si>
    <t>Nk. III-2-5 fürtcsatorna fejlesztése a Tiszafüredi-főcsatorna alsó szakaszának gravitációs átkapcsolásához</t>
  </si>
  <si>
    <t>Harangzugi I. belvízcsatorna fejlesztése</t>
  </si>
  <si>
    <t>Mezőtúri VI belvízcsatorna fejlesztése</t>
  </si>
  <si>
    <t>Cibak–Martfűi csatorna rekonstrukciója</t>
  </si>
  <si>
    <t xml:space="preserve"> Nagyrév- Nádastói, Nagyrév- Tiszakürt összekötő, Tégláslaposi csatornák fejlesztési terve</t>
  </si>
  <si>
    <t>Mezőhéki I-13. csatorna (Kishék-ér) fejlesztése</t>
  </si>
  <si>
    <t>Jászsági öntözőrendszer J.III. öntözőfürt,  kettős működésű csatornák fejlesztése</t>
  </si>
  <si>
    <t>Jászsági öntözőrendszer Milléri öntözőfürt,  kettős működésű csatornáinak fejlesztése</t>
  </si>
  <si>
    <t>A Zagyva folyó alsó szakasz és a Malomzugi Holt Zagyva vízpótlása – a Palotási 4, Palotási 5 csatorna ismételt üzembe helyezésével</t>
  </si>
  <si>
    <t>Tiszagyendai öntözőcsatorna rekonstrukciója</t>
  </si>
  <si>
    <t>Nk. III-2-12  öntözőcsatorna ismételt üzembe helyezése</t>
  </si>
  <si>
    <t>37.</t>
  </si>
  <si>
    <t>38.</t>
  </si>
  <si>
    <t>39.</t>
  </si>
  <si>
    <t>40.</t>
  </si>
  <si>
    <t>41.</t>
  </si>
  <si>
    <t>42.</t>
  </si>
  <si>
    <t>43.</t>
  </si>
  <si>
    <t>Beruházás teljes becsült költsége 
bruttó millió Ft</t>
  </si>
  <si>
    <t>1.2.1.  Üzemelő öntözőrendszerek fejlesztése</t>
  </si>
  <si>
    <t>KÖTIVIZIG, TIVIZIG</t>
  </si>
  <si>
    <t>KÖTIVZIG</t>
  </si>
  <si>
    <t>Kiskörei Szakaszmérnökség</t>
  </si>
  <si>
    <t>Karcagi Szakaszmérnökség</t>
  </si>
  <si>
    <t>Mezőtúri Szakaszmérnökség</t>
  </si>
  <si>
    <t>Szolnoki Szakaszmérnökség</t>
  </si>
  <si>
    <t>KÖTIVIZG</t>
  </si>
  <si>
    <t>1.2.3. Vízhiányos térségek vízpótlása, vízellátása</t>
  </si>
  <si>
    <t>1.2.5.  Nem üzemelő öntözőrendszerek, öntözőfürtök, öntözőcsatornák ismételt üzembe helyezése</t>
  </si>
  <si>
    <t>A 77 éve üzemelő Tiszafüredi öntözőrendszer rekonstrukciója,
 különös tekintettel az öntözőrendszert ellátó Tiszaörvényi szivattyútelepre, a Tiszafüredi öntöző-főcsatornára és a Tiszafüredi II. mellékcsatornára vonatkozóan a létesítmények műszaki állapotának javításához legszükségesebb beavatkozások kivitelezése.</t>
  </si>
  <si>
    <t>Műtárgyátépítés, szivattyú elhelyezés, nyomócső áthelyezés, melyek célja az akadálytalan öntözővíz szolgáltatás biztosítása, az üzembiztonság növelése; lehetőség új engedélyek kiadására, munkavédelemi előírásoknak való megfelelés.</t>
  </si>
  <si>
    <t xml:space="preserve">A Kontai magas csatorna vízellátása gravitációsan biztosítható a Nagykunsági főcsatorna I. bögéjéből indított fejlesztéssel. Szükséges 11.010 m hosszon új csatorna nyitása, 3240 m meglévő csatorna nyomvonal felhasználásával. Az öntözővíz elvezetéshez szükséges 4,0 m3/s –os vízszállító képességű magasvezetésű csatorna kiépítése, a meglévő szelvények bővítése. </t>
  </si>
  <si>
    <t xml:space="preserve">gaztalanítás, cserje és fakitermelés, kotrás és mederrendezés, szivárgó szakasz védelme, fő vízkivételi mű aknájának bővítése, nyomóág átalakítása, tartalék szivattyú elhelyezése tolózárak beépítésével
védőkorlát elbontása, új szalagkorlát építése, belterületi burkolt szakasz felújítása, terep és felületrendezési munkák, geodéziai felmérés, tervezés, vízmércék elhelyezése, engedélyeztetési eljárás, terület kisajátítás, műtárgyépítés, felújítás
</t>
  </si>
  <si>
    <t>Szám</t>
  </si>
  <si>
    <t>Zagyvai vízátvezető útvonalak kiépítése: 1. útvonal
28.sz. csat., Csátés, Jánoshidai határárok fejlesztése</t>
  </si>
  <si>
    <t>Zagyvai vízátvezető útvonalak kiépítése: 2. útvonal
30.számú csatorna, 119.számú csatornák fejlesztése</t>
  </si>
  <si>
    <t>Zagyvai vízátvezető útvonalak kiépítése: 3. útvonal
93.1. csatorna, 28. főcsatorna, 84. csatorna, 85. csatorna, 24. csatorná fejlesztése</t>
  </si>
  <si>
    <t>Lakitelki öntözőcsatorna ismételt üzembe helyezése</t>
  </si>
  <si>
    <t>Fejezetszám</t>
  </si>
  <si>
    <t xml:space="preserve">
Nagykunsági főcsatorna I. böge átfolyásos tározóvá alakítása</t>
  </si>
  <si>
    <t>A projekt javaslat célkitűzése a Nagykunsági főcsatorna I. bögéjének vízszintemelése. Az öntözési célra rendelkezésre álló vízkészlet növelhető a vizek visszatartásával, ennek egy speciális változata a főcsatorna üzemvízszintjének a tavaszi feltöltés alkalmával történő megemelése. Egyidejűleg biztosítaná a megfelelő vízszintet a tervezett öntözésfejlesztések megvalósításához, és mintegy 4250 ha egyszeri 30 mm vízadaggal történő megöntözését.</t>
  </si>
  <si>
    <t>A projekt javaslat célkitűzése tehát az NK-III-2 fürtfőcsatorna I. bögéjének vízszintemelése. (Ezen feladat véghezviteléhez elengedhetetlen a Nagykunsági főcsatorna I. böge vízszintemelésének végrehajtása) Az előzetes számítások szerint ezzel a megoldással mintegy 223 ezer m3 víz állna rendelkezésre folyamatosan az öntözési idényben. Egyidejűleg biztosítaná a megfelelő vízszintet a tervezett öntözésfejlesztések megvalósításához, és mintegy 750 ha egyszeri 30 mm vízadaggal történő megöntözését.</t>
  </si>
  <si>
    <t>Cél az öntözési célra rendelkezésre álló vízkészlet növelése, úgy hogy biztosítható legyen egy dinamikusan megújuló többlet vízkészlet. A termelői lineár vízkivételek műtárgyai átépítésre szorulnak (6 db), töltés magasítás, állékonyság javítás, szivárgás gátlás, meder kotrás.</t>
  </si>
  <si>
    <t>Cél az öntözési célra rendelkezésre álló vízkészlet növelése. Műtárgyfejlesztés, töltés magasítás, állékonyság javítás, szivárgás gátlás, meder kotrás.</t>
  </si>
  <si>
    <t>A Tiszafüredi főcsatorna alsó szakaszának átkapcsolása a gravitációs vízellátású Nk. III-2 fürtfőcsatornára az Nk. III-2-5 fürtcsatornán keresztül. Töltések kiépítése- magasítása, csatorna fejlesztése, szivárgók helyreállítása szükséges.</t>
  </si>
  <si>
    <t>1.2.2 Öntözőfürtök hatásterületének növelése új kettősműködésű belvízcsatornák, belvízcsatorna szakaszok bekapcsolásával</t>
  </si>
  <si>
    <t xml:space="preserve">Mederkotrás és depóniarendezés: Névtelen tápcsatornán, 132. belvízcsatornán, Sajfoki belvízcsatornán a becsúszásoknál.
Műtárgy átépítésre Névtelen tápcsatornán 2 db táblabejáró, 1 db útáteresz átépítése szükséges. Műtárgy rekonstrukcióra a Névtelen tápcsatornán vízkivételi műtárgy rekonstrukcióra, 132 belvízcsatornán 10db útalatti, ill. vízkormányzó műtárgy rekonstrukcióra van szükség.
</t>
  </si>
  <si>
    <t xml:space="preserve">Nagykunsági örsz/ Nkfcs közvetlen: Mirhó-Gyócsi belvízcsatornák rekonstrukciója, műtárgyainak komplex fejlesztése a Nagykunsági-főcsatorna jobb oldalán </t>
  </si>
  <si>
    <t>Jászsági örsz./J. II. ö.fürt:
 12. és 12-28-as belvízcsatorna fejlesztése</t>
  </si>
  <si>
    <t xml:space="preserve">Nagykunsági örsz.\Nkfcs. közvetlen: Mirhó-Gyócsi belvízcsatornák rekonstrukciója, műtárgyainak komplex fejlesztése a Nagykunsági-főcsatorna bal oldalán </t>
  </si>
  <si>
    <t xml:space="preserve">mederben és fenntartási sávban fakivágás, cserjézés, tuskózás, mederkotrás, depónia rendezés, nem kívánt növényzet vegyszeres utókezelése, vízkormányzó műtárgyak, átereszek rekonstrukciója, átépítése szükség szerint, új műtárgy építése szükség szerint, új csatorna kialakítása, ingatlanvásárlás
</t>
  </si>
  <si>
    <t>mederben és fenntartási sávban fakivágás, cserjézés, tuskózás, mederkotrás, depónia rendezés, nem kívánt növényzet vegyszeres utókezelése, vízkormányzó műtárgyak, átereszek rekonstrukciója, átépítése szükség szerint, új műtárgy építése szükség szerint, új csatorna kialakítása, ingatlanvásárlás</t>
  </si>
  <si>
    <t>Tiszafüredi öntözőrendszer területén található belvízcsatornák fejlesztése a Kiskörei Szakaszmérnökség területén</t>
  </si>
  <si>
    <t xml:space="preserve">mederben és fenntartási sávban fakivágás, cserjézés, tuskózás,
mederkotrás, depónia rendezés, fenntartósáv kialakítása,
újrasarjadó, nem kívánt növényzet vegyszeres utókezelése,
vízkormányzó műtárgyak, átereszek rekonstrukciója, átépítése szükség szerint, új műtárgy építés, meglévő műtárgy elbontása szükség szerint, vízleadó útvonal kialakítása, ingatlanvásárlás
</t>
  </si>
  <si>
    <t>Tiszafüredi öntözőrendszer területén található belvízcsatornák fejlesztése a Karcagi Szakaszmérnökség területén</t>
  </si>
  <si>
    <t xml:space="preserve">mederkotrás, 2736 fm    9000 m3
 - mederburkoló elemmel ellátott csatornák:  676 m
 - zárt csővezeték létesítés:    237 m
 - szivornya kiépítése:      1 db
 - műtárgy átépítés:     2 db
</t>
  </si>
  <si>
    <t xml:space="preserve">A belvízcsatorna kettősműködésűvé tétele szükséges a 0+000-4+030 szelvények között.
A csatorna jelenlegi műszaki állapotában is alkalmas a tervezett öntözésfejlesztési vízigények kiszolgálására, azonban a 0+000 szelvényben található tiltós műtárgyat bővíteni szükséges.
</t>
  </si>
  <si>
    <t xml:space="preserve">A Nagykunsági főcsatorna jobb parti töltésének 44735 fm szelvényében, egy új gravitációs vízkivételi műtárgy létesítésével egy stabil vízpótlást lehet biztosítani a csatorna teljes szakaszára, közvetlen az öntözőcsatornából. Öntözési időszakban az így biztosított többletvízzel, és a vízvisszatartásra létrehozott műtárgyak segítségével a felmerülő vízigények biztosíthatóak. A kettősműködésűvé váló csatornaszakasz hossza 11993 fm. </t>
  </si>
  <si>
    <t xml:space="preserve">Vízrendezési tanulmányterv készítése szükséges. A Mezőtúr–Álomzugi belvízöblözet vízgazdálkodási reformjának II. és III. üteme megvalósul, úgy az öntözőcsatornán a Mezőtúri VI-1-c és a Mezőtúr VI–1 csatornákon keresztül, a Mezőtúri VI csatorna további szakasza is jó minőségű öntözővízzel látható el.  Az összekötő csatornán előkészítő (műtárgyak tisztítása, javítása, cserjeirtás) és kotrási munkák is szükségesek. </t>
  </si>
  <si>
    <t>A vízpótló útvonal (NK XII-1. → NK XII-1-1. → Lőwei csatorna → Görbeéri csatorna → Cibak - Martfűi csatorna) mederrekonstrukciója és műtárgyfelújítása.</t>
  </si>
  <si>
    <t>A részletes geodéziai felméréseken alapuló fenékkotrás, iszaptalanítás és rézsűrendezés, az elfajult mederszelvények helyreállítása és cserjeirtása szükséges, meglévő műtárgyak felújítása.</t>
  </si>
  <si>
    <t xml:space="preserve">
Kakat belvízfőcsatorna fejlesztése</t>
  </si>
  <si>
    <t>Kisújszállási II. belvízcsatorna fejlesztése</t>
  </si>
  <si>
    <t xml:space="preserve">gaztalanítás cserje és fakitermelés,  kotrás és mederrendezés,  meglévő műtárgyak felújítása, vízkormányzó és vízleadó műtárgyak építése,  terep és felületrendezési munkák, geodéziai felmérés, tervezés,  vízmércék elhelyezése, terület kisajátítás
</t>
  </si>
  <si>
    <t>Nk. VI- öntözőfürt kiépítése - Fegyvernek-Szajol öblözetek többcélú fejlesztése</t>
  </si>
  <si>
    <t>Az öblözeteken belül 5000 – 5500 ha gravitációs vízpótlásának kiépítése a Nagykunsági főcsatorna I. bögéből a korábbi Surjányi, Tiszapüspöki és Óballai öntözőrendszerek össze-, és átkapcsolásával szükséges fejlesztésekkel. A felhagyott korábbi öntözőcsatorna medrek felújítása, a Fegyverneki holtág meder revitalizációja, tározási és gravitációs vízpótlási feltételeinek javítása, a Szajoli holtág meder revitalizációja, tározási feltételeinek javítása, állandógravitációs vízpótlási lehetőség kiépítése.</t>
  </si>
  <si>
    <t>A tervezett fejlesztés nem csak a területen gazdálkodók vízszükségletének kiszolgálására ad megoldást, hanem a Főcsatorna vízminőségének javítására is. Az érintett területen épp oly fontos a belvíz negatív hatásai elleni intézkedés, mint az aszálykárok elkerülése, így prioritást jelent a tárgyi csatorna megvalósítása.</t>
  </si>
  <si>
    <t>Nk. III. öntözőfürt fejlesztése
  (Nk. III-2-8 lineár csatorna igénybevételével)</t>
  </si>
  <si>
    <t>Az Nk. III-2 fürtfőcsatorna 22+060 szelvényében szükséges egy 2x0,5 m3/s kapacitású elektromos szivattyútelep kiépítése, melynek kezelője és üzemeltetője a KÖTIVIZIG lenne. A csatorna vízszállító kapacitásának helyreállítása szükséges rekonstrukciós kotrással.</t>
  </si>
  <si>
    <t>1.2.4. Vízhiányos térségek vízpótlása, vízellátása</t>
  </si>
  <si>
    <t xml:space="preserve"> gaztalanítás, cserje és fakitermelés, kotrás és mederrendezés, meglévő műtárgyak felújítása, vízkormányzó műtárgyak építése, terep és felületrendezési munkák, üzemeltetési szabályzat készítése, geodéziai felmérés, tervezés, engedélyeztetési eljárás, szivattyútelep felújítása, átalakítása, elektromos szivattyútelep kiépítése, 2 db +1 db elektromos szivattyú beszerzése
</t>
  </si>
  <si>
    <t>Mezőtúr-Álomzugi belvízöblözet vízgazdálkodási reformja II. és III. ütem</t>
  </si>
  <si>
    <t xml:space="preserve">A II. ütemben belvízfőcsatorna alsó részén a 0+000 - 4+223 szelvények közötti szakaszán rekonstrukciós munkákat kell elvegezni (cserje írtás, kaszálás-gaztalanítás, depónia-rendezés, becsúszások helyreállítása, műtárgy felújítások), míg a felsőbb szakaszon mederkotrásra van szükség, ill. új meder nyitására a Nagykunsági főcsatorna K-i ágból történő vízpótláshoz.
A III. ütemben a jelenleg működésképtelen Álomzugi öntözőcsatorna átépítése történne, a meder fenékszint süllyesztésével, a műtárgyak átépítésével a csatorna a Nagykunsági öntöző rendszer részévé válik.
</t>
  </si>
  <si>
    <t xml:space="preserve">• mederben és fenntartási sávban fakivágás, cserjézés, tuskózás
• mederkotrás,
• depónia rendezés,
• nem kívánt növényzet vegyszeres utókezelése,
• szivattyútelep átépítés,
• vízkivételi műtárgyak rekonstrukciója,
• vízkormányzó műtárgyak, átereszek, bújtatók rekonstrukciója,
• új műtárgy építése szükség szerint,
• ingatlanvásárlás
</t>
  </si>
  <si>
    <t xml:space="preserve">• mederkotrás,
• depónia rendezés,
• nem kívánt növényzet vegyszeres utókezelése,
• vízkivételi műtárgyak rekonstrukciója,
• vízkormányzó műtárgyak, átereszek rekonstrukciója,
• új műtárgy építése szükség szerint,
• ingatlanvásárlás
</t>
  </si>
  <si>
    <t xml:space="preserve">• mederkotrás,
• mederben és fenntartási sávban fakivágás, cserjézés, tuskózás
• depónia rendezés,
• nem kívánt növényzet vegyszeres utókezelése,
• vízkivételi műtárgyak rekonstrukciója,
• vízkormányzó műtárgyak, átereszek rekonstrukciója,
• új műtárgy építése szükség szerint,
• ingatlanvásárlás
</t>
  </si>
  <si>
    <t xml:space="preserve">
Meder és rézsű gaztalanítás:       74936m²
Cserjeirtás: 8000m²
Járóút kaszálás  48800m²
Gyökérzónás kotrás 1625m³
Tiltófelújítás : 10db
Tolózár felújítás:                             1db
Korlátok,fedlapok készítése             2db 
Műtárgy tisztítások                          5db 
Mederburkolat javítások átereszeknél:  80m²
Mederburkolat javítás 0+090-0+232km szelvények között:140m²
</t>
  </si>
  <si>
    <t>Tolózár felújítás:                                 1db
Tiltós műtárgyak felújítása:                   4db 
Meder és rézsű gaztalanítás:          17066m²
Járóút kaszálás:                               14628m²
Gyökérzónás :  700m³
Korlátok,fedlapok készítése:                    2db
Műtárgy tisztítások:                                  5db
Mederburkolat javítások átereszeknél:      30m²</t>
  </si>
  <si>
    <t>Kútréti V. öntözőcsatorna ismételt üzembe helyezése</t>
  </si>
  <si>
    <t>A Mezőtúri VI-26 csatorna teljes hosszán (3 734 fm) mederkotrás szükséges, 
illetve a becsatlakozó csatornák műtárgyainak felújítása.</t>
  </si>
  <si>
    <t xml:space="preserve">szivattyútelep  kialakítás, szivattyúaknák (2 db) kútsüllyesztéssel történő beépítése,  AMACAN PA4700 – 470/16 függőleges tengelyű szivattyúk beépítése. Szükséges a töltéskorona gréderezése. A növényzettel erősen benőtt a meder és a töltés, ezek eltávolítása szükséges. Az öntözőcsatorna műtárgyainak rekonstrukciója. A szivárgókban elhelyezkedő a növényzet irtása (cserje, fa, gaztalanítás).
</t>
  </si>
  <si>
    <t>1.2.5.2. Jászsági öntözőrendszer nem üzemelő öntözőcsatornák ismételt üzembe helyezése öntözőfürtönként</t>
  </si>
  <si>
    <t>gaztalanítás, cserje és fakitermelés, kotrás és mederrendezés, partvonal megemelése, meglévő műtárgyak felújítása, vízkormányzó és vízleadó műtárgyak építése, terep és felületrendezési munkák,  geodéziai felmérés, tervezés, vízmércék elhelyezése, terület kisajátítás, üzemeltetési szabályzat kidolgozása</t>
  </si>
  <si>
    <t>Jászsági öntözőrendszer nem üzemelő öntözőcsatornák ismételt üzembe helyezése öntözőfürtönként:
J. I.  öntözőfürt: J. I-1. fürtfőcsatorna ismételt üzembe helyezése</t>
  </si>
  <si>
    <t>Jászsági öntözőrendszer nem üzemelő öntözőcsatornák ismételt üzembe helyezése öntözőfürtönként:
J. X-1. fürtfőcsatorna ismételt üzembe helyezése</t>
  </si>
  <si>
    <t>Jászsági öntözőrendszer nem üzemelő öntözőcsatornák ismételt üzembe helyezése öntözőfürtönként:
J. X-2. és X-2-1. rekonstrukciója</t>
  </si>
  <si>
    <t>Jászsági öntözőrendszer nem üzemelő öntözőcsatornák ismételt üzembe helyezése öntözőfürtönként:
J. X-3. fürtfőcsatorna ismételt üzembe helyezése</t>
  </si>
  <si>
    <t>• mederben és fenntartási sávban fakivágás, cserjézés, tuskózás
• mederkotrás,
• depónia rendezés,
• nem kívánt növényzet vegyszeres utókezelése,
• vízkivételi műtárgyak rekonstrukciója,
• vízkormányzó műtárgyak, átereszek, bújtatók rekonstrukciója</t>
  </si>
  <si>
    <t>• mederben és fenntartási sávban fakivágás, cserjézés, tuskózás
• mederkotrás,
• depónia rendezés,
• nem kívánt növényzet vegyszeres utókezelése,
• vízkivételi műtárgyak rekonstrukciója,
• vízkormányzó műtárgyak, átereszek, bújtatók rekonstrukciója,
• ingatlanvásárlás</t>
  </si>
  <si>
    <t>Az alábbi csatornák rekonstrukciója, fejlesztése:
o Tiszafüredi öntöző-főcsatorna,
o Tiszafüredi I. mellékcsatorna
o Tiszafüredi III. mellékcsatorna
o Tiszafüredi VI. mellékcsatorna
Meder teljes beton burkolatának javítása, iszap eltávolítása kotrással, depónia rendezés, szivárgó csatornák rekonstrukciója- fejlesztése, műtárgyak fejlesztése, cserjeírtás, hidak rekonstrukciója.</t>
  </si>
  <si>
    <t>Tiszakécske öntözőcsatorna
 ismételt üzembe helyezése</t>
  </si>
  <si>
    <t xml:space="preserve">Az alábbi csatornák rekonstrukciója, fejlesztése:
o Tiszaörvényi öntözővíz-átemelő szivattyútelep
o Tiszafüredi II. mellékcsatorna
o Tiszafüredi V. mellékcsatorna
o Tiszafüredi VI. mellékcsatorna
o Tiszafüredi VI-1. mellékcsatorna
o Tiszafüredi VI-1-a. mellékcsatorna
Szivattyútelep felújítása,meder betonburkolat javítása, depónia rendezés és fejlesztés, mederkotrás, növény-és cserje írtás, tuslózás, fenntartási sáv kialakítása, műtárgyak rekonstrukciója, fejlesztése, új műtárgyak építése </t>
  </si>
  <si>
    <t xml:space="preserve">Tilalmasi öntözőrendszer fejlesztése
 (Nk. III-2-7.→ Nk III-2-7-1.→ N11.→ HB) </t>
  </si>
  <si>
    <t>KÖTIVIZIG ÖNTÖZÉSFEJLESZTÉSI STARTÉGIÁJA 2018.
FEJLESZTÉSI IGÉNYEK</t>
  </si>
  <si>
    <t xml:space="preserve"> I. FEJEZET ÖSSZESEN:</t>
  </si>
  <si>
    <t>II.
1.2.1.2.</t>
  </si>
  <si>
    <t>II.
1.2.1.3.</t>
  </si>
  <si>
    <t>II.
1.2.1.4.</t>
  </si>
  <si>
    <t xml:space="preserve">II.
1.2.1.5.1. </t>
  </si>
  <si>
    <t xml:space="preserve">II.
1.2.1.5.2. </t>
  </si>
  <si>
    <t xml:space="preserve">II.
1.2.1.5.3. </t>
  </si>
  <si>
    <t>II.
1.2.1.5.4.</t>
  </si>
  <si>
    <t>II.
1.2.1.6.</t>
  </si>
  <si>
    <t>II.
1.2.2.5.</t>
  </si>
  <si>
    <t xml:space="preserve">II.
1.2.2.6. </t>
  </si>
  <si>
    <t xml:space="preserve">II.
 1.2.2.7. </t>
  </si>
  <si>
    <t>II.
1.2.2.8.</t>
  </si>
  <si>
    <t>II.
1.2.2.9.</t>
  </si>
  <si>
    <t>II.
1.2.2.16</t>
  </si>
  <si>
    <t>II.
1.2.2.18</t>
  </si>
  <si>
    <t>II.
1.2.2.23</t>
  </si>
  <si>
    <t>II.
1.2.2.24</t>
  </si>
  <si>
    <t>II.
1.2.2.25</t>
  </si>
  <si>
    <t>II.
1.2.2.26.</t>
  </si>
  <si>
    <t>II.
1.2.2.27.</t>
  </si>
  <si>
    <t>II.
1.2.2.28.1</t>
  </si>
  <si>
    <t>II.
1.2.2.28.2</t>
  </si>
  <si>
    <t>II.
1.2.2.28.3</t>
  </si>
  <si>
    <t>II.
1.2.2.29.</t>
  </si>
  <si>
    <t>II.
1.2.3.1.</t>
  </si>
  <si>
    <t>II.
1.2.3.2.</t>
  </si>
  <si>
    <t>II.
1.2.3.3.</t>
  </si>
  <si>
    <t>II.
1.2.4.3.</t>
  </si>
  <si>
    <t>II.
1.2.4.4.</t>
  </si>
  <si>
    <t>II.
1.2.5.1.1.</t>
  </si>
  <si>
    <t>II.
1.2.5.1.2.</t>
  </si>
  <si>
    <t>II.
1.2.5.2.</t>
  </si>
  <si>
    <t>II.
1.2.5.3.</t>
  </si>
  <si>
    <t>II.
1.2.5.4.</t>
  </si>
  <si>
    <t>II.
1.2.5.5.</t>
  </si>
  <si>
    <t>II.
1.2.5.9.</t>
  </si>
  <si>
    <t>II.
1.2.2.31.</t>
  </si>
  <si>
    <t>I.
1.1.2.</t>
  </si>
  <si>
    <t>I.
1.2.4.</t>
  </si>
  <si>
    <t>I.
1.2.5.</t>
  </si>
  <si>
    <t>I.
1.2.6.</t>
  </si>
  <si>
    <t>I.
1.2.7.</t>
  </si>
  <si>
    <t>I.
1.2.9.</t>
  </si>
  <si>
    <t>I.
1.2.11.</t>
  </si>
  <si>
    <t>I.
1.2.12.</t>
  </si>
  <si>
    <t>I.
1.2.13.</t>
  </si>
  <si>
    <t>I.
1.2.14.</t>
  </si>
  <si>
    <t>I.
1.2.15.</t>
  </si>
  <si>
    <t>I.
1.3.5.</t>
  </si>
  <si>
    <t>I.
3.3.2.</t>
  </si>
  <si>
    <t>I.
3.4.3.</t>
  </si>
  <si>
    <t>I.
3.4.2.</t>
  </si>
  <si>
    <t>I.
3.4.1.</t>
  </si>
  <si>
    <t xml:space="preserve">gaztalanítás, cserje és fakitermelés,  kotrás és mederrendezés, meglévő műtárgyak felújítása, vízkormányzó és vízleadó műtárgyak építése, új építésű műtárgyak építése, terep és felületrendezési munkák, geodéziai felmérés, tervezés, vízmércék elhelyezése,  J. III-2-2 csatornával történő összekötés, A J. III-2-2 csatornával történő összekötést követően az üzemeltetési szabályzatának módosítása,szivattyútelep és palástos vízleadó műtárgy elbontás.
</t>
  </si>
  <si>
    <t>Jászsági öntözőrendszer nem üzemelő öntözőcsatornák ismételt üzembe helyezése öntözőfürtönként:
J.III. öntözőfürt: J.III-2-5. fürtcsatorna (Kőtelki I. öcs.), J. III-2. fürtfőcsatorna, J.III-3-3. fürtcsatorna ismételt üzembe helyezése</t>
  </si>
  <si>
    <t xml:space="preserve"> I. KÖTET ÖSSZESEN</t>
  </si>
  <si>
    <t>II. KÖTET FEJLESZTÉSI LEHETŐSÉGEK, KONCEPCIÓK</t>
  </si>
  <si>
    <t>II. KÖTET ÖSSZESEN:</t>
  </si>
  <si>
    <t>I.-II. KÖTET ÖSSZESEN:</t>
  </si>
  <si>
    <t>Hortobágy-Berettyó térségi vízkészlet növelése</t>
  </si>
  <si>
    <t>I.
2.2.</t>
  </si>
  <si>
    <t>I.
1.2.8.</t>
  </si>
  <si>
    <t>II.
1.2.1.7.</t>
  </si>
  <si>
    <t>II.
1.2.1.8.</t>
  </si>
  <si>
    <t>II.
1.2.1.9.</t>
  </si>
  <si>
    <t>Nagykunsági öntözőrendszer Karcagi Szakaszmérnökség 
területére eső öntözőfürtjeinek rekonstrukciója</t>
  </si>
  <si>
    <t>Nk X-2 fürt főcsatorna és
 hatásterületének rekonstrukciója, fejlesztése</t>
  </si>
  <si>
    <t>Nk XII-1 fürt főcsatorna és
 fürtcsatornáinak rekonstrukciója,fejlesztése</t>
  </si>
  <si>
    <t xml:space="preserve">Az NK. XII-1. fürt főcsatorna: cserjeirtásra, fakitermelésre, a 0- 7+615 m szelvények között iszapkotrásra (15 230 m3), az NK. XII-1-1. csatorna esetében: cserjeirtásra, fakitermelésre, a 1+900- 5+070 m szelvények között iszapkotrásra (4 755 m3), illetve a kitermelt iszap rendezésére, az NK. 1-3-1. csatorna esetében: cserjeirtásra, fakitermelésre van szükség.
Az NK. XII-1-1. és az NK. XII-1-3-1. csatornák esetében a vízleadó műtárgyakhoz vízhozam mérőberendezések beépítése szükséges.
</t>
  </si>
  <si>
    <t>Az NK X-2. fürt főcsatorna kotrása a 3+950- 4+600, illetve az 5+500- 6+800 m szelvények közötti szakaszain, illetve a rendszerhez tartozó Harangzugi I-C. csatorna 14+900- 16+150 m szelvényei közötti szakaszon. Az NK X-2. fürt főcsatornán 3 db vízkivételi műtárgy cseréje szükséges.</t>
  </si>
  <si>
    <t>Az Nk.III-2 fürtfőcsatorna mellékcsatornái, az Nk.IV. fürtfőcsatorna és annak egyes mellékcsatornái, az Nk.V- 1 és Nk.V-2 illetőleg az Nk.VII-1 csatornák mederkotrása, rekonstrukciója, töltés helyreállítása,  műtárgyak helyreállítása, esetleges átépítése, érintett szivattyútelepek rekonstrukciója, burkolatok építése, felújítása.</t>
  </si>
  <si>
    <t>44.</t>
  </si>
  <si>
    <t>45.</t>
  </si>
  <si>
    <t>46.</t>
  </si>
  <si>
    <t>47.</t>
  </si>
  <si>
    <t>48.</t>
  </si>
  <si>
    <t>49.</t>
  </si>
  <si>
    <t>50.</t>
  </si>
  <si>
    <t>51.</t>
  </si>
  <si>
    <t>52.</t>
  </si>
  <si>
    <t>53.</t>
  </si>
  <si>
    <t>54.</t>
  </si>
  <si>
    <t>55.</t>
  </si>
  <si>
    <t>56.</t>
  </si>
  <si>
    <t>57.</t>
  </si>
  <si>
    <t>58.</t>
  </si>
  <si>
    <t>59.</t>
  </si>
  <si>
    <t>60.</t>
  </si>
  <si>
    <t>61.</t>
  </si>
  <si>
    <t>62.</t>
  </si>
  <si>
    <t>63.</t>
  </si>
  <si>
    <t>64.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</si>
</sst>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H_U_F_-;\-* #,##0.00\ _H_U_F_-;_-* &quot;-&quot;??\ _H_U_F_-;_-@_-"/>
    <numFmt numFmtId="165" formatCode="_-* #,##0.0000\ _H_U_F_-;\-* #,##0.0000\ _H_U_F_-;_-* &quot;-&quot;??\ _H_U_F_-;_-@_-"/>
    <numFmt numFmtId="166" formatCode="_-* #,##0\ _H_U_F_-;\-* #,##0\ _H_U_F_-;_-* &quot;-&quot;??\ _H_U_F_-;_-@_-"/>
    <numFmt numFmtId="167" formatCode="0.000"/>
    <numFmt numFmtId="168" formatCode="#,##0.000"/>
  </numFmts>
  <fonts count="20" x14ac:knownFonts="1">
    <font>
      <sz val="11"/>
      <color theme="1"/>
      <name val="Calibri"/>
      <family val="2"/>
      <charset val="238"/>
      <scheme val="minor"/>
    </font>
    <font>
      <b/>
      <sz val="10"/>
      <color theme="1"/>
      <name val="Times New Roman"/>
      <family val="1"/>
      <charset val="238"/>
    </font>
    <font>
      <sz val="10"/>
      <color theme="1"/>
      <name val="Times New Roman"/>
      <family val="1"/>
      <charset val="238"/>
    </font>
    <font>
      <sz val="10"/>
      <name val="Times New Roman"/>
      <family val="1"/>
      <charset val="238"/>
    </font>
    <font>
      <b/>
      <sz val="10"/>
      <name val="Times New Roman"/>
      <family val="1"/>
      <charset val="238"/>
    </font>
    <font>
      <sz val="11"/>
      <color theme="1"/>
      <name val="Calibri"/>
      <family val="2"/>
      <charset val="238"/>
      <scheme val="minor"/>
    </font>
    <font>
      <b/>
      <sz val="12"/>
      <color theme="1"/>
      <name val="Times New Roman"/>
      <family val="1"/>
      <charset val="238"/>
    </font>
    <font>
      <b/>
      <sz val="12"/>
      <name val="Times New Roman"/>
      <family val="1"/>
      <charset val="238"/>
    </font>
    <font>
      <sz val="11"/>
      <color theme="1"/>
      <name val="Times New Roman"/>
      <family val="1"/>
      <charset val="238"/>
    </font>
    <font>
      <sz val="12"/>
      <color theme="1"/>
      <name val="Times New Roman"/>
      <family val="1"/>
      <charset val="238"/>
    </font>
    <font>
      <sz val="12"/>
      <color theme="1"/>
      <name val="Calibri"/>
      <family val="2"/>
      <charset val="238"/>
      <scheme val="minor"/>
    </font>
    <font>
      <sz val="12"/>
      <name val="Times New Roman"/>
      <family val="1"/>
      <charset val="238"/>
    </font>
    <font>
      <sz val="10"/>
      <name val="Arial CE"/>
      <charset val="238"/>
    </font>
    <font>
      <b/>
      <sz val="14"/>
      <color theme="1"/>
      <name val="Times New Roman"/>
      <family val="1"/>
      <charset val="238"/>
    </font>
    <font>
      <b/>
      <sz val="14"/>
      <name val="Times New Roman"/>
      <family val="1"/>
      <charset val="238"/>
    </font>
    <font>
      <sz val="11"/>
      <color theme="1"/>
      <name val="Calibri"/>
      <family val="2"/>
      <scheme val="minor"/>
    </font>
    <font>
      <b/>
      <sz val="11"/>
      <color theme="1"/>
      <name val="Times New Roman"/>
      <family val="1"/>
      <charset val="238"/>
    </font>
    <font>
      <b/>
      <sz val="11"/>
      <color rgb="FF000000"/>
      <name val="Times New Roman"/>
      <family val="1"/>
      <charset val="238"/>
    </font>
    <font>
      <sz val="11"/>
      <name val="Times New Roman"/>
      <family val="1"/>
      <charset val="238"/>
    </font>
    <font>
      <b/>
      <i/>
      <sz val="12"/>
      <name val="Times New Roman"/>
      <family val="1"/>
      <charset val="238"/>
    </font>
  </fonts>
  <fills count="9">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6"/>
        <bgColor indexed="64"/>
      </patternFill>
    </fill>
    <fill>
      <patternFill patternType="solid">
        <fgColor theme="2"/>
        <bgColor indexed="64"/>
      </patternFill>
    </fill>
    <fill>
      <patternFill patternType="solid">
        <fgColor theme="2" tint="-9.9948118533890809E-2"/>
        <bgColor indexed="64"/>
      </patternFill>
    </fill>
    <fill>
      <patternFill patternType="solid">
        <fgColor theme="0"/>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style="thin">
        <color auto="1"/>
      </right>
      <top style="thin">
        <color auto="1"/>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auto="1"/>
      </right>
      <top style="thin">
        <color auto="1"/>
      </top>
      <bottom style="thin">
        <color auto="1"/>
      </bottom>
      <diagonal/>
    </border>
    <border>
      <left style="thick">
        <color indexed="64"/>
      </left>
      <right/>
      <top/>
      <bottom style="thin">
        <color auto="1"/>
      </bottom>
      <diagonal/>
    </border>
    <border>
      <left/>
      <right/>
      <top/>
      <bottom style="thin">
        <color auto="1"/>
      </bottom>
      <diagonal/>
    </border>
    <border>
      <left style="thick">
        <color indexed="64"/>
      </left>
      <right/>
      <top style="thin">
        <color auto="1"/>
      </top>
      <bottom style="thin">
        <color auto="1"/>
      </bottom>
      <diagonal/>
    </border>
    <border>
      <left/>
      <right/>
      <top style="thin">
        <color auto="1"/>
      </top>
      <bottom style="thin">
        <color auto="1"/>
      </bottom>
      <diagonal/>
    </border>
    <border>
      <left style="thin">
        <color auto="1"/>
      </left>
      <right style="thick">
        <color indexed="64"/>
      </right>
      <top style="thin">
        <color auto="1"/>
      </top>
      <bottom style="thick">
        <color indexed="64"/>
      </bottom>
      <diagonal/>
    </border>
    <border>
      <left/>
      <right style="thin">
        <color auto="1"/>
      </right>
      <top style="thick">
        <color indexed="64"/>
      </top>
      <bottom style="thin">
        <color auto="1"/>
      </bottom>
      <diagonal/>
    </border>
    <border>
      <left/>
      <right/>
      <top style="thick">
        <color indexed="64"/>
      </top>
      <bottom/>
      <diagonal/>
    </border>
  </borders>
  <cellStyleXfs count="4">
    <xf numFmtId="0" fontId="0" fillId="0" borderId="0"/>
    <xf numFmtId="164" fontId="5" fillId="0" borderId="0" applyFont="0" applyFill="0" applyBorder="0" applyAlignment="0" applyProtection="0"/>
    <xf numFmtId="0" fontId="12" fillId="0" borderId="0"/>
    <xf numFmtId="0" fontId="15" fillId="0" borderId="0"/>
  </cellStyleXfs>
  <cellXfs count="114">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wrapText="1"/>
    </xf>
    <xf numFmtId="165" fontId="2" fillId="0" borderId="0" xfId="1" applyNumberFormat="1" applyFont="1" applyFill="1" applyAlignment="1">
      <alignment horizontal="center" vertical="center"/>
    </xf>
    <xf numFmtId="166" fontId="2" fillId="0" borderId="0" xfId="1"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10" fillId="0" borderId="0" xfId="0" applyFont="1" applyFill="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8" fontId="9" fillId="0" borderId="1" xfId="1" applyNumberFormat="1"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7" fontId="9" fillId="0" borderId="1" xfId="0" applyNumberFormat="1" applyFont="1" applyBorder="1" applyAlignment="1">
      <alignment horizontal="center" vertical="center" wrapText="1"/>
    </xf>
    <xf numFmtId="168" fontId="9" fillId="0" borderId="1" xfId="0" applyNumberFormat="1" applyFont="1" applyBorder="1" applyAlignment="1">
      <alignment horizontal="center" vertical="center" wrapText="1"/>
    </xf>
    <xf numFmtId="167" fontId="11"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166" fontId="6" fillId="2" borderId="4" xfId="1"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6"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14" fontId="9" fillId="0" borderId="1" xfId="1" applyNumberFormat="1" applyFont="1" applyFill="1" applyBorder="1" applyAlignment="1">
      <alignment horizontal="center" vertical="center"/>
    </xf>
    <xf numFmtId="14" fontId="9" fillId="0" borderId="7" xfId="0" applyNumberFormat="1" applyFont="1" applyFill="1" applyBorder="1" applyAlignment="1">
      <alignment horizontal="center" vertical="center" wrapText="1"/>
    </xf>
    <xf numFmtId="166" fontId="9" fillId="0" borderId="1" xfId="1" applyNumberFormat="1" applyFont="1" applyFill="1" applyBorder="1" applyAlignment="1">
      <alignment horizontal="center" vertical="center" wrapText="1"/>
    </xf>
    <xf numFmtId="0" fontId="6" fillId="0" borderId="8"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xf>
    <xf numFmtId="14" fontId="9" fillId="0" borderId="2" xfId="1" applyNumberFormat="1"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168" fontId="4"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13" fillId="2"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6" fillId="0" borderId="6" xfId="0" applyFont="1" applyFill="1" applyBorder="1" applyAlignment="1">
      <alignment horizontal="center" vertical="center"/>
    </xf>
    <xf numFmtId="0" fontId="8" fillId="0"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168" fontId="8" fillId="7"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168" fontId="18"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8" fontId="8" fillId="0" borderId="1" xfId="0" applyNumberFormat="1" applyFont="1" applyFill="1" applyBorder="1" applyAlignment="1">
      <alignment horizontal="center" vertical="center"/>
    </xf>
    <xf numFmtId="0" fontId="16" fillId="7" borderId="6"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168" fontId="8"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xf>
    <xf numFmtId="0" fontId="8" fillId="0" borderId="13" xfId="0" applyFont="1" applyFill="1" applyBorder="1" applyAlignment="1">
      <alignment horizontal="center" vertical="center" wrapText="1"/>
    </xf>
    <xf numFmtId="0" fontId="16" fillId="0" borderId="13" xfId="3" applyFont="1" applyFill="1" applyBorder="1" applyAlignment="1">
      <alignment horizontal="center" vertical="center" wrapText="1"/>
    </xf>
    <xf numFmtId="168" fontId="8" fillId="7" borderId="13" xfId="0" applyNumberFormat="1" applyFont="1" applyFill="1" applyBorder="1" applyAlignment="1">
      <alignment horizontal="center" vertical="center"/>
    </xf>
    <xf numFmtId="168" fontId="4" fillId="8" borderId="4" xfId="0" applyNumberFormat="1" applyFont="1" applyFill="1" applyBorder="1" applyAlignment="1">
      <alignment horizontal="center" vertical="center" wrapText="1"/>
    </xf>
    <xf numFmtId="0" fontId="0" fillId="8" borderId="5" xfId="0" applyFill="1" applyBorder="1" applyAlignment="1">
      <alignment horizontal="center" vertical="center"/>
    </xf>
    <xf numFmtId="168" fontId="4" fillId="8" borderId="13" xfId="0" applyNumberFormat="1" applyFont="1" applyFill="1" applyBorder="1" applyAlignment="1">
      <alignment horizontal="center" vertical="center" wrapText="1"/>
    </xf>
    <xf numFmtId="0" fontId="0" fillId="8" borderId="21" xfId="0" applyFill="1" applyBorder="1" applyAlignment="1">
      <alignment horizontal="center" vertical="center"/>
    </xf>
    <xf numFmtId="0" fontId="19" fillId="0" borderId="0" xfId="0" applyFont="1" applyAlignment="1">
      <alignment horizontal="justify" vertical="center"/>
    </xf>
    <xf numFmtId="0" fontId="16" fillId="0" borderId="16"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 fillId="0" borderId="0" xfId="0" applyFont="1" applyFill="1" applyAlignment="1">
      <alignment horizontal="center" vertical="center"/>
    </xf>
    <xf numFmtId="0" fontId="7" fillId="7" borderId="0"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8" borderId="6" xfId="0" applyFont="1" applyFill="1" applyBorder="1" applyAlignment="1">
      <alignment horizontal="right" vertical="center"/>
    </xf>
    <xf numFmtId="0" fontId="4" fillId="8" borderId="16" xfId="0" applyFont="1" applyFill="1" applyBorder="1" applyAlignment="1">
      <alignment horizontal="right" vertical="center"/>
    </xf>
    <xf numFmtId="0" fontId="4" fillId="8" borderId="1" xfId="0" applyFont="1" applyFill="1" applyBorder="1" applyAlignment="1">
      <alignment horizontal="right" vertical="center"/>
    </xf>
    <xf numFmtId="0" fontId="7" fillId="4" borderId="23" xfId="0" applyFont="1" applyFill="1" applyBorder="1" applyAlignment="1">
      <alignment horizontal="center" vertical="center"/>
    </xf>
    <xf numFmtId="0" fontId="4" fillId="8" borderId="3" xfId="0" applyFont="1" applyFill="1" applyBorder="1" applyAlignment="1">
      <alignment horizontal="right" vertical="center" wrapText="1"/>
    </xf>
    <xf numFmtId="0" fontId="4" fillId="8" borderId="4" xfId="0" applyFont="1" applyFill="1" applyBorder="1" applyAlignment="1">
      <alignment horizontal="right" vertical="center" wrapText="1"/>
    </xf>
    <xf numFmtId="0" fontId="4" fillId="8" borderId="10" xfId="0" applyFont="1" applyFill="1" applyBorder="1" applyAlignment="1">
      <alignment horizontal="right" vertical="center" wrapText="1"/>
    </xf>
    <xf numFmtId="0" fontId="4" fillId="8" borderId="11" xfId="0" applyFont="1" applyFill="1" applyBorder="1" applyAlignment="1">
      <alignment horizontal="right" vertical="center" wrapText="1"/>
    </xf>
    <xf numFmtId="0" fontId="4" fillId="8" borderId="12" xfId="0" applyFont="1" applyFill="1" applyBorder="1" applyAlignment="1">
      <alignment horizontal="right" vertical="center" wrapText="1"/>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20"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0" xfId="0" applyFont="1" applyFill="1" applyBorder="1" applyAlignment="1">
      <alignment horizontal="center" vertical="center"/>
    </xf>
    <xf numFmtId="166" fontId="6" fillId="0" borderId="14" xfId="1" applyNumberFormat="1" applyFont="1" applyFill="1" applyBorder="1" applyAlignment="1">
      <alignment horizontal="center" vertical="center"/>
    </xf>
    <xf numFmtId="166" fontId="6" fillId="0" borderId="11" xfId="1" applyNumberFormat="1" applyFont="1" applyFill="1" applyBorder="1" applyAlignment="1">
      <alignment horizontal="center" vertical="center"/>
    </xf>
    <xf numFmtId="166" fontId="6" fillId="0" borderId="15" xfId="1" applyNumberFormat="1" applyFont="1" applyFill="1" applyBorder="1" applyAlignment="1">
      <alignment horizontal="center" vertical="center"/>
    </xf>
    <xf numFmtId="0" fontId="9" fillId="0" borderId="10"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cellXfs>
  <cellStyles count="4">
    <cellStyle name="Ezres" xfId="1" builtinId="3"/>
    <cellStyle name="Normál" xfId="0" builtinId="0"/>
    <cellStyle name="Normál 2" xfId="3"/>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abSelected="1" view="pageLayout" zoomScaleNormal="90" zoomScaleSheetLayoutView="40" workbookViewId="0">
      <selection activeCell="E25" sqref="E25"/>
    </sheetView>
  </sheetViews>
  <sheetFormatPr defaultColWidth="8.85546875" defaultRowHeight="15" x14ac:dyDescent="0.25"/>
  <cols>
    <col min="1" max="1" width="7.85546875" style="1" customWidth="1"/>
    <col min="2" max="2" width="10" style="1" customWidth="1"/>
    <col min="3" max="3" width="16.5703125" style="2" customWidth="1"/>
    <col min="4" max="4" width="44.85546875" style="6" customWidth="1"/>
    <col min="5" max="5" width="32.7109375" style="6" customWidth="1"/>
    <col min="6" max="6" width="57.140625" style="7" customWidth="1"/>
    <col min="7" max="16384" width="8.85546875" style="7"/>
  </cols>
  <sheetData>
    <row r="1" spans="1:6" ht="48.75" customHeight="1" thickTop="1" x14ac:dyDescent="0.25">
      <c r="A1" s="103" t="s">
        <v>252</v>
      </c>
      <c r="B1" s="104"/>
      <c r="C1" s="105"/>
      <c r="D1" s="105"/>
      <c r="E1" s="105"/>
      <c r="F1" s="105"/>
    </row>
    <row r="2" spans="1:6" ht="72" customHeight="1" x14ac:dyDescent="0.25">
      <c r="A2" s="29" t="s">
        <v>192</v>
      </c>
      <c r="B2" s="51" t="s">
        <v>197</v>
      </c>
      <c r="C2" s="21" t="s">
        <v>18</v>
      </c>
      <c r="D2" s="22" t="s">
        <v>52</v>
      </c>
      <c r="E2" s="22" t="s">
        <v>177</v>
      </c>
      <c r="F2" s="21" t="s">
        <v>148</v>
      </c>
    </row>
    <row r="3" spans="1:6" ht="15.75" customHeight="1" x14ac:dyDescent="0.25">
      <c r="A3" s="85" t="s">
        <v>81</v>
      </c>
      <c r="B3" s="86"/>
      <c r="C3" s="87"/>
      <c r="D3" s="87"/>
      <c r="E3" s="87"/>
      <c r="F3" s="87"/>
    </row>
    <row r="4" spans="1:6" ht="31.5" x14ac:dyDescent="0.25">
      <c r="A4" s="30" t="s">
        <v>4</v>
      </c>
      <c r="B4" s="52" t="s">
        <v>291</v>
      </c>
      <c r="C4" s="11" t="s">
        <v>2</v>
      </c>
      <c r="D4" s="13" t="s">
        <v>30</v>
      </c>
      <c r="E4" s="17">
        <v>187.5</v>
      </c>
      <c r="F4" s="10" t="s">
        <v>72</v>
      </c>
    </row>
    <row r="5" spans="1:6" ht="15.75" customHeight="1" x14ac:dyDescent="0.25">
      <c r="A5" s="85" t="s">
        <v>31</v>
      </c>
      <c r="B5" s="86"/>
      <c r="C5" s="87"/>
      <c r="D5" s="87"/>
      <c r="E5" s="87"/>
      <c r="F5" s="87"/>
    </row>
    <row r="6" spans="1:6" ht="32.25" customHeight="1" x14ac:dyDescent="0.25">
      <c r="A6" s="81" t="s">
        <v>5</v>
      </c>
      <c r="B6" s="82" t="s">
        <v>314</v>
      </c>
      <c r="C6" s="11" t="s">
        <v>2</v>
      </c>
      <c r="D6" s="13" t="s">
        <v>35</v>
      </c>
      <c r="E6" s="18">
        <v>1744.78</v>
      </c>
      <c r="F6" s="47" t="s">
        <v>77</v>
      </c>
    </row>
    <row r="7" spans="1:6" ht="47.25" x14ac:dyDescent="0.25">
      <c r="A7" s="81" t="s">
        <v>6</v>
      </c>
      <c r="B7" s="52" t="s">
        <v>292</v>
      </c>
      <c r="C7" s="11" t="s">
        <v>2</v>
      </c>
      <c r="D7" s="13" t="s">
        <v>37</v>
      </c>
      <c r="E7" s="18">
        <v>400</v>
      </c>
      <c r="F7" s="48" t="s">
        <v>79</v>
      </c>
    </row>
    <row r="8" spans="1:6" ht="31.5" x14ac:dyDescent="0.25">
      <c r="A8" s="81" t="s">
        <v>17</v>
      </c>
      <c r="B8" s="52" t="s">
        <v>293</v>
      </c>
      <c r="C8" s="11" t="s">
        <v>2</v>
      </c>
      <c r="D8" s="13" t="s">
        <v>36</v>
      </c>
      <c r="E8" s="18">
        <v>400</v>
      </c>
      <c r="F8" s="48" t="s">
        <v>78</v>
      </c>
    </row>
    <row r="9" spans="1:6" ht="31.5" x14ac:dyDescent="0.25">
      <c r="A9" s="81" t="s">
        <v>7</v>
      </c>
      <c r="B9" s="52" t="s">
        <v>294</v>
      </c>
      <c r="C9" s="11" t="s">
        <v>2</v>
      </c>
      <c r="D9" s="13" t="s">
        <v>32</v>
      </c>
      <c r="E9" s="16">
        <v>1158.943</v>
      </c>
      <c r="F9" s="10" t="s">
        <v>73</v>
      </c>
    </row>
    <row r="10" spans="1:6" ht="31.5" x14ac:dyDescent="0.25">
      <c r="A10" s="81" t="s">
        <v>8</v>
      </c>
      <c r="B10" s="52" t="s">
        <v>295</v>
      </c>
      <c r="C10" s="11" t="s">
        <v>2</v>
      </c>
      <c r="D10" s="13" t="s">
        <v>33</v>
      </c>
      <c r="E10" s="18">
        <v>2397.3330000000001</v>
      </c>
      <c r="F10" s="48" t="s">
        <v>75</v>
      </c>
    </row>
    <row r="11" spans="1:6" ht="31.5" x14ac:dyDescent="0.25">
      <c r="A11" s="81" t="s">
        <v>9</v>
      </c>
      <c r="B11" s="52" t="s">
        <v>315</v>
      </c>
      <c r="C11" s="11" t="s">
        <v>2</v>
      </c>
      <c r="D11" s="13" t="s">
        <v>34</v>
      </c>
      <c r="E11" s="18">
        <v>1838.1010000000001</v>
      </c>
      <c r="F11" s="48" t="s">
        <v>76</v>
      </c>
    </row>
    <row r="12" spans="1:6" ht="31.5" x14ac:dyDescent="0.25">
      <c r="A12" s="81" t="s">
        <v>10</v>
      </c>
      <c r="B12" s="52" t="s">
        <v>296</v>
      </c>
      <c r="C12" s="11" t="s">
        <v>2</v>
      </c>
      <c r="D12" s="13" t="s">
        <v>38</v>
      </c>
      <c r="E12" s="18">
        <v>6.7729999999999997</v>
      </c>
      <c r="F12" s="48" t="s">
        <v>80</v>
      </c>
    </row>
    <row r="13" spans="1:6" ht="47.25" x14ac:dyDescent="0.25">
      <c r="A13" s="81" t="s">
        <v>11</v>
      </c>
      <c r="B13" s="52" t="s">
        <v>297</v>
      </c>
      <c r="C13" s="11" t="s">
        <v>2</v>
      </c>
      <c r="D13" s="13" t="s">
        <v>39</v>
      </c>
      <c r="E13" s="16">
        <v>1133.3330000000001</v>
      </c>
      <c r="F13" s="10" t="s">
        <v>82</v>
      </c>
    </row>
    <row r="14" spans="1:6" ht="31.5" x14ac:dyDescent="0.25">
      <c r="A14" s="81" t="s">
        <v>12</v>
      </c>
      <c r="B14" s="52" t="s">
        <v>298</v>
      </c>
      <c r="C14" s="11" t="s">
        <v>2</v>
      </c>
      <c r="D14" s="13" t="s">
        <v>40</v>
      </c>
      <c r="E14" s="18">
        <v>500</v>
      </c>
      <c r="F14" s="48" t="s">
        <v>83</v>
      </c>
    </row>
    <row r="15" spans="1:6" ht="31.5" x14ac:dyDescent="0.25">
      <c r="A15" s="81" t="s">
        <v>13</v>
      </c>
      <c r="B15" s="52" t="s">
        <v>299</v>
      </c>
      <c r="C15" s="11" t="s">
        <v>2</v>
      </c>
      <c r="D15" s="13" t="s">
        <v>41</v>
      </c>
      <c r="E15" s="18">
        <v>345.44</v>
      </c>
      <c r="F15" s="48" t="s">
        <v>84</v>
      </c>
    </row>
    <row r="16" spans="1:6" ht="31.5" x14ac:dyDescent="0.25">
      <c r="A16" s="81" t="s">
        <v>14</v>
      </c>
      <c r="B16" s="52" t="s">
        <v>300</v>
      </c>
      <c r="C16" s="11" t="s">
        <v>2</v>
      </c>
      <c r="D16" s="13" t="s">
        <v>49</v>
      </c>
      <c r="E16" s="18">
        <v>5.08</v>
      </c>
      <c r="F16" s="48" t="s">
        <v>85</v>
      </c>
    </row>
    <row r="17" spans="1:6" ht="31.5" x14ac:dyDescent="0.25">
      <c r="A17" s="81" t="s">
        <v>15</v>
      </c>
      <c r="B17" s="52" t="s">
        <v>301</v>
      </c>
      <c r="C17" s="11" t="s">
        <v>2</v>
      </c>
      <c r="D17" s="13" t="s">
        <v>50</v>
      </c>
      <c r="E17" s="18">
        <v>5.08</v>
      </c>
      <c r="F17" s="48" t="s">
        <v>85</v>
      </c>
    </row>
    <row r="18" spans="1:6" ht="15.75" customHeight="1" x14ac:dyDescent="0.25">
      <c r="A18" s="85" t="s">
        <v>51</v>
      </c>
      <c r="B18" s="86"/>
      <c r="C18" s="87"/>
      <c r="D18" s="87"/>
      <c r="E18" s="87"/>
      <c r="F18" s="87"/>
    </row>
    <row r="19" spans="1:6" ht="47.25" x14ac:dyDescent="0.25">
      <c r="A19" s="30" t="s">
        <v>16</v>
      </c>
      <c r="B19" s="52" t="s">
        <v>302</v>
      </c>
      <c r="C19" s="11" t="s">
        <v>2</v>
      </c>
      <c r="D19" s="20" t="s">
        <v>313</v>
      </c>
      <c r="E19" s="17">
        <v>5000</v>
      </c>
      <c r="F19" s="48" t="s">
        <v>94</v>
      </c>
    </row>
    <row r="20" spans="1:6" s="9" customFormat="1" ht="15.75" customHeight="1" x14ac:dyDescent="0.25">
      <c r="A20" s="85" t="s">
        <v>67</v>
      </c>
      <c r="B20" s="86"/>
      <c r="C20" s="87"/>
      <c r="D20" s="87"/>
      <c r="E20" s="87"/>
      <c r="F20" s="87"/>
    </row>
    <row r="21" spans="1:6" s="9" customFormat="1" ht="15.75" customHeight="1" x14ac:dyDescent="0.25">
      <c r="A21" s="85" t="s">
        <v>120</v>
      </c>
      <c r="B21" s="86"/>
      <c r="C21" s="87"/>
      <c r="D21" s="87"/>
      <c r="E21" s="87"/>
      <c r="F21" s="87"/>
    </row>
    <row r="22" spans="1:6" s="9" customFormat="1" ht="31.5" x14ac:dyDescent="0.25">
      <c r="A22" s="30" t="s">
        <v>42</v>
      </c>
      <c r="B22" s="52" t="s">
        <v>303</v>
      </c>
      <c r="C22" s="11" t="s">
        <v>2</v>
      </c>
      <c r="D22" s="12" t="s">
        <v>122</v>
      </c>
      <c r="E22" s="14">
        <v>81</v>
      </c>
      <c r="F22" s="10" t="s">
        <v>127</v>
      </c>
    </row>
    <row r="23" spans="1:6" s="9" customFormat="1" ht="15.75" customHeight="1" x14ac:dyDescent="0.25">
      <c r="A23" s="85" t="s">
        <v>121</v>
      </c>
      <c r="B23" s="86"/>
      <c r="C23" s="87"/>
      <c r="D23" s="87"/>
      <c r="E23" s="87"/>
      <c r="F23" s="87"/>
    </row>
    <row r="24" spans="1:6" s="9" customFormat="1" ht="66.75" customHeight="1" x14ac:dyDescent="0.25">
      <c r="A24" s="30" t="s">
        <v>43</v>
      </c>
      <c r="B24" s="52" t="s">
        <v>306</v>
      </c>
      <c r="C24" s="11" t="s">
        <v>2</v>
      </c>
      <c r="D24" s="12" t="s">
        <v>125</v>
      </c>
      <c r="E24" s="14">
        <v>2292</v>
      </c>
      <c r="F24" s="10" t="s">
        <v>129</v>
      </c>
    </row>
    <row r="25" spans="1:6" s="9" customFormat="1" ht="166.5" customHeight="1" x14ac:dyDescent="0.25">
      <c r="A25" s="30" t="s">
        <v>44</v>
      </c>
      <c r="B25" s="52" t="s">
        <v>305</v>
      </c>
      <c r="C25" s="11" t="s">
        <v>2</v>
      </c>
      <c r="D25" s="12" t="s">
        <v>124</v>
      </c>
      <c r="E25" s="14">
        <v>2278.1</v>
      </c>
      <c r="F25" s="10" t="s">
        <v>144</v>
      </c>
    </row>
    <row r="26" spans="1:6" s="9" customFormat="1" ht="78.75" customHeight="1" x14ac:dyDescent="0.25">
      <c r="A26" s="30" t="s">
        <v>45</v>
      </c>
      <c r="B26" s="52" t="s">
        <v>304</v>
      </c>
      <c r="C26" s="11" t="s">
        <v>2</v>
      </c>
      <c r="D26" s="12" t="s">
        <v>123</v>
      </c>
      <c r="E26" s="14">
        <v>110</v>
      </c>
      <c r="F26" s="10" t="s">
        <v>128</v>
      </c>
    </row>
    <row r="27" spans="1:6" ht="24" customHeight="1" x14ac:dyDescent="0.25">
      <c r="A27" s="88" t="s">
        <v>309</v>
      </c>
      <c r="B27" s="89"/>
      <c r="C27" s="90"/>
      <c r="D27" s="90"/>
      <c r="E27" s="49">
        <f>SUM(E4,E6:E17,E19,E22,E24:E26)</f>
        <v>19883.463</v>
      </c>
      <c r="F27" s="50"/>
    </row>
    <row r="28" spans="1:6" x14ac:dyDescent="0.25">
      <c r="A28" s="97" t="s">
        <v>310</v>
      </c>
      <c r="B28" s="98"/>
      <c r="C28" s="98"/>
      <c r="D28" s="98"/>
      <c r="E28" s="98"/>
      <c r="F28" s="98"/>
    </row>
    <row r="29" spans="1:6" x14ac:dyDescent="0.25">
      <c r="A29" s="97" t="s">
        <v>178</v>
      </c>
      <c r="B29" s="98"/>
      <c r="C29" s="98"/>
      <c r="D29" s="98"/>
      <c r="E29" s="98"/>
      <c r="F29" s="98"/>
    </row>
    <row r="30" spans="1:6" ht="90" x14ac:dyDescent="0.25">
      <c r="A30" s="53" t="s">
        <v>46</v>
      </c>
      <c r="B30" s="78" t="s">
        <v>254</v>
      </c>
      <c r="C30" s="54" t="s">
        <v>179</v>
      </c>
      <c r="D30" s="55" t="s">
        <v>150</v>
      </c>
      <c r="E30" s="56">
        <v>2864</v>
      </c>
      <c r="F30" s="54" t="s">
        <v>188</v>
      </c>
    </row>
    <row r="31" spans="1:6" ht="60" x14ac:dyDescent="0.25">
      <c r="A31" s="53" t="s">
        <v>47</v>
      </c>
      <c r="B31" s="78" t="s">
        <v>255</v>
      </c>
      <c r="C31" s="54" t="s">
        <v>180</v>
      </c>
      <c r="D31" s="55" t="s">
        <v>153</v>
      </c>
      <c r="E31" s="56">
        <v>80</v>
      </c>
      <c r="F31" s="54" t="s">
        <v>189</v>
      </c>
    </row>
    <row r="32" spans="1:6" ht="105" x14ac:dyDescent="0.25">
      <c r="A32" s="53" t="s">
        <v>48</v>
      </c>
      <c r="B32" s="78" t="s">
        <v>255</v>
      </c>
      <c r="C32" s="54" t="s">
        <v>180</v>
      </c>
      <c r="D32" s="55" t="s">
        <v>154</v>
      </c>
      <c r="E32" s="56">
        <v>1500</v>
      </c>
      <c r="F32" s="54" t="s">
        <v>190</v>
      </c>
    </row>
    <row r="33" spans="1:6" ht="135" x14ac:dyDescent="0.25">
      <c r="A33" s="53" t="s">
        <v>68</v>
      </c>
      <c r="B33" s="78" t="s">
        <v>256</v>
      </c>
      <c r="C33" s="54" t="s">
        <v>180</v>
      </c>
      <c r="D33" s="55" t="s">
        <v>155</v>
      </c>
      <c r="E33" s="56">
        <v>650</v>
      </c>
      <c r="F33" s="54" t="s">
        <v>191</v>
      </c>
    </row>
    <row r="34" spans="1:6" ht="120" x14ac:dyDescent="0.25">
      <c r="A34" s="53" t="s">
        <v>69</v>
      </c>
      <c r="B34" s="78" t="s">
        <v>257</v>
      </c>
      <c r="C34" s="54" t="s">
        <v>185</v>
      </c>
      <c r="D34" s="57" t="s">
        <v>198</v>
      </c>
      <c r="E34" s="58">
        <v>1706.85546</v>
      </c>
      <c r="F34" s="54" t="s">
        <v>199</v>
      </c>
    </row>
    <row r="35" spans="1:6" ht="135" x14ac:dyDescent="0.25">
      <c r="A35" s="53" t="s">
        <v>70</v>
      </c>
      <c r="B35" s="78" t="s">
        <v>258</v>
      </c>
      <c r="C35" s="54" t="s">
        <v>185</v>
      </c>
      <c r="D35" s="59" t="s">
        <v>156</v>
      </c>
      <c r="E35" s="60">
        <v>441.22829899999999</v>
      </c>
      <c r="F35" s="54" t="s">
        <v>200</v>
      </c>
    </row>
    <row r="36" spans="1:6" ht="75" x14ac:dyDescent="0.25">
      <c r="A36" s="53" t="s">
        <v>71</v>
      </c>
      <c r="B36" s="78" t="s">
        <v>259</v>
      </c>
      <c r="C36" s="54" t="s">
        <v>185</v>
      </c>
      <c r="D36" s="59" t="s">
        <v>157</v>
      </c>
      <c r="E36" s="60">
        <v>943.6</v>
      </c>
      <c r="F36" s="54" t="s">
        <v>201</v>
      </c>
    </row>
    <row r="37" spans="1:6" ht="45" x14ac:dyDescent="0.25">
      <c r="A37" s="53" t="s">
        <v>133</v>
      </c>
      <c r="B37" s="78" t="s">
        <v>260</v>
      </c>
      <c r="C37" s="54" t="s">
        <v>185</v>
      </c>
      <c r="D37" s="59" t="s">
        <v>158</v>
      </c>
      <c r="E37" s="60">
        <v>2272.3150000000001</v>
      </c>
      <c r="F37" s="54" t="s">
        <v>202</v>
      </c>
    </row>
    <row r="38" spans="1:6" ht="60" x14ac:dyDescent="0.25">
      <c r="A38" s="53" t="s">
        <v>134</v>
      </c>
      <c r="B38" s="78" t="s">
        <v>261</v>
      </c>
      <c r="C38" s="54" t="s">
        <v>185</v>
      </c>
      <c r="D38" s="55" t="s">
        <v>159</v>
      </c>
      <c r="E38" s="56">
        <v>140</v>
      </c>
      <c r="F38" s="54" t="s">
        <v>203</v>
      </c>
    </row>
    <row r="39" spans="1:6" ht="90" x14ac:dyDescent="0.25">
      <c r="A39" s="53" t="s">
        <v>135</v>
      </c>
      <c r="B39" s="78" t="s">
        <v>316</v>
      </c>
      <c r="C39" s="54" t="s">
        <v>185</v>
      </c>
      <c r="D39" s="59" t="s">
        <v>319</v>
      </c>
      <c r="E39" s="60">
        <v>1313.0129919999999</v>
      </c>
      <c r="F39" s="54" t="s">
        <v>324</v>
      </c>
    </row>
    <row r="40" spans="1:6" ht="75" x14ac:dyDescent="0.25">
      <c r="A40" s="53" t="s">
        <v>136</v>
      </c>
      <c r="B40" s="78" t="s">
        <v>317</v>
      </c>
      <c r="C40" s="54" t="s">
        <v>185</v>
      </c>
      <c r="D40" s="59" t="s">
        <v>320</v>
      </c>
      <c r="E40" s="60">
        <v>98.58</v>
      </c>
      <c r="F40" s="54" t="s">
        <v>323</v>
      </c>
    </row>
    <row r="41" spans="1:6" ht="150" x14ac:dyDescent="0.25">
      <c r="A41" s="53" t="s">
        <v>137</v>
      </c>
      <c r="B41" s="78" t="s">
        <v>318</v>
      </c>
      <c r="C41" s="54" t="s">
        <v>185</v>
      </c>
      <c r="D41" s="55" t="s">
        <v>321</v>
      </c>
      <c r="E41" s="56">
        <v>200.65</v>
      </c>
      <c r="F41" s="54" t="s">
        <v>322</v>
      </c>
    </row>
    <row r="42" spans="1:6" x14ac:dyDescent="0.25">
      <c r="A42" s="97" t="s">
        <v>204</v>
      </c>
      <c r="B42" s="98"/>
      <c r="C42" s="98"/>
      <c r="D42" s="98"/>
      <c r="E42" s="98"/>
      <c r="F42" s="98"/>
    </row>
    <row r="43" spans="1:6" x14ac:dyDescent="0.25">
      <c r="A43" s="99" t="s">
        <v>181</v>
      </c>
      <c r="B43" s="100"/>
      <c r="C43" s="100"/>
      <c r="D43" s="100"/>
      <c r="E43" s="100"/>
      <c r="F43" s="100"/>
    </row>
    <row r="44" spans="1:6" ht="120" x14ac:dyDescent="0.25">
      <c r="A44" s="61" t="s">
        <v>138</v>
      </c>
      <c r="B44" s="79" t="s">
        <v>262</v>
      </c>
      <c r="C44" s="54" t="s">
        <v>2</v>
      </c>
      <c r="D44" s="55" t="s">
        <v>207</v>
      </c>
      <c r="E44" s="62">
        <v>81.25</v>
      </c>
      <c r="F44" s="63" t="s">
        <v>205</v>
      </c>
    </row>
    <row r="45" spans="1:6" ht="90" x14ac:dyDescent="0.25">
      <c r="A45" s="61" t="s">
        <v>139</v>
      </c>
      <c r="B45" s="78" t="s">
        <v>263</v>
      </c>
      <c r="C45" s="54" t="s">
        <v>2</v>
      </c>
      <c r="D45" s="55" t="s">
        <v>206</v>
      </c>
      <c r="E45" s="56">
        <v>625</v>
      </c>
      <c r="F45" s="54" t="s">
        <v>209</v>
      </c>
    </row>
    <row r="46" spans="1:6" ht="75" x14ac:dyDescent="0.25">
      <c r="A46" s="61" t="s">
        <v>140</v>
      </c>
      <c r="B46" s="79" t="s">
        <v>264</v>
      </c>
      <c r="C46" s="63" t="s">
        <v>2</v>
      </c>
      <c r="D46" s="55" t="s">
        <v>208</v>
      </c>
      <c r="E46" s="56">
        <v>71.7</v>
      </c>
      <c r="F46" s="63" t="s">
        <v>210</v>
      </c>
    </row>
    <row r="47" spans="1:6" ht="105" x14ac:dyDescent="0.25">
      <c r="A47" s="61" t="s">
        <v>141</v>
      </c>
      <c r="B47" s="79" t="s">
        <v>265</v>
      </c>
      <c r="C47" s="63" t="s">
        <v>2</v>
      </c>
      <c r="D47" s="55" t="s">
        <v>211</v>
      </c>
      <c r="E47" s="56">
        <v>103.62</v>
      </c>
      <c r="F47" s="63" t="s">
        <v>212</v>
      </c>
    </row>
    <row r="48" spans="1:6" ht="105" x14ac:dyDescent="0.25">
      <c r="A48" s="61" t="s">
        <v>142</v>
      </c>
      <c r="B48" s="79" t="s">
        <v>266</v>
      </c>
      <c r="C48" s="63" t="s">
        <v>2</v>
      </c>
      <c r="D48" s="55" t="s">
        <v>213</v>
      </c>
      <c r="E48" s="56">
        <v>95.76</v>
      </c>
      <c r="F48" s="63" t="s">
        <v>212</v>
      </c>
    </row>
    <row r="49" spans="1:6" x14ac:dyDescent="0.25">
      <c r="A49" s="99" t="s">
        <v>182</v>
      </c>
      <c r="B49" s="100"/>
      <c r="C49" s="100"/>
      <c r="D49" s="100"/>
      <c r="E49" s="100"/>
      <c r="F49" s="100"/>
    </row>
    <row r="50" spans="1:6" ht="90" x14ac:dyDescent="0.25">
      <c r="A50" s="61" t="s">
        <v>143</v>
      </c>
      <c r="B50" s="79" t="s">
        <v>267</v>
      </c>
      <c r="C50" s="62" t="s">
        <v>2</v>
      </c>
      <c r="D50" s="55" t="s">
        <v>220</v>
      </c>
      <c r="E50" s="62">
        <v>105</v>
      </c>
      <c r="F50" s="63" t="s">
        <v>214</v>
      </c>
    </row>
    <row r="51" spans="1:6" ht="90" x14ac:dyDescent="0.25">
      <c r="A51" s="61" t="s">
        <v>170</v>
      </c>
      <c r="B51" s="79" t="s">
        <v>268</v>
      </c>
      <c r="C51" s="62" t="s">
        <v>2</v>
      </c>
      <c r="D51" s="55" t="s">
        <v>221</v>
      </c>
      <c r="E51" s="62">
        <v>45</v>
      </c>
      <c r="F51" s="63" t="s">
        <v>215</v>
      </c>
    </row>
    <row r="52" spans="1:6" x14ac:dyDescent="0.25">
      <c r="A52" s="99" t="s">
        <v>183</v>
      </c>
      <c r="B52" s="100"/>
      <c r="C52" s="100"/>
      <c r="D52" s="100"/>
      <c r="E52" s="100"/>
      <c r="F52" s="100"/>
    </row>
    <row r="53" spans="1:6" ht="105" x14ac:dyDescent="0.25">
      <c r="A53" s="61" t="s">
        <v>171</v>
      </c>
      <c r="B53" s="79" t="s">
        <v>269</v>
      </c>
      <c r="C53" s="54" t="s">
        <v>2</v>
      </c>
      <c r="D53" s="64" t="s">
        <v>160</v>
      </c>
      <c r="E53" s="56">
        <v>304</v>
      </c>
      <c r="F53" s="54" t="s">
        <v>216</v>
      </c>
    </row>
    <row r="54" spans="1:6" ht="105" x14ac:dyDescent="0.25">
      <c r="A54" s="61" t="s">
        <v>172</v>
      </c>
      <c r="B54" s="78" t="s">
        <v>270</v>
      </c>
      <c r="C54" s="54" t="s">
        <v>2</v>
      </c>
      <c r="D54" s="64" t="s">
        <v>161</v>
      </c>
      <c r="E54" s="56">
        <v>8.4670000000000005</v>
      </c>
      <c r="F54" s="54" t="s">
        <v>217</v>
      </c>
    </row>
    <row r="55" spans="1:6" ht="45" x14ac:dyDescent="0.25">
      <c r="A55" s="61" t="s">
        <v>173</v>
      </c>
      <c r="B55" s="78" t="s">
        <v>271</v>
      </c>
      <c r="C55" s="54" t="s">
        <v>2</v>
      </c>
      <c r="D55" s="65" t="s">
        <v>162</v>
      </c>
      <c r="E55" s="56">
        <v>47</v>
      </c>
      <c r="F55" s="54" t="s">
        <v>218</v>
      </c>
    </row>
    <row r="56" spans="1:6" ht="60" x14ac:dyDescent="0.25">
      <c r="A56" s="61" t="s">
        <v>174</v>
      </c>
      <c r="B56" s="78" t="s">
        <v>272</v>
      </c>
      <c r="C56" s="54" t="s">
        <v>2</v>
      </c>
      <c r="D56" s="64" t="s">
        <v>163</v>
      </c>
      <c r="E56" s="56">
        <v>34</v>
      </c>
      <c r="F56" s="54" t="s">
        <v>219</v>
      </c>
    </row>
    <row r="57" spans="1:6" ht="60" x14ac:dyDescent="0.25">
      <c r="A57" s="61" t="s">
        <v>175</v>
      </c>
      <c r="B57" s="78" t="s">
        <v>273</v>
      </c>
      <c r="C57" s="54" t="s">
        <v>2</v>
      </c>
      <c r="D57" s="64" t="s">
        <v>164</v>
      </c>
      <c r="E57" s="56">
        <v>20</v>
      </c>
      <c r="F57" s="54" t="s">
        <v>219</v>
      </c>
    </row>
    <row r="58" spans="1:6" x14ac:dyDescent="0.25">
      <c r="A58" s="99" t="s">
        <v>184</v>
      </c>
      <c r="B58" s="100"/>
      <c r="C58" s="100"/>
      <c r="D58" s="100"/>
      <c r="E58" s="100"/>
      <c r="F58" s="100"/>
    </row>
    <row r="59" spans="1:6" ht="57" x14ac:dyDescent="0.25">
      <c r="A59" s="61" t="s">
        <v>176</v>
      </c>
      <c r="B59" s="79" t="s">
        <v>274</v>
      </c>
      <c r="C59" s="66" t="s">
        <v>2</v>
      </c>
      <c r="D59" s="59" t="s">
        <v>193</v>
      </c>
      <c r="E59" s="67">
        <v>723.7</v>
      </c>
      <c r="F59" s="54" t="s">
        <v>117</v>
      </c>
    </row>
    <row r="60" spans="1:6" ht="57" x14ac:dyDescent="0.25">
      <c r="A60" s="61" t="s">
        <v>325</v>
      </c>
      <c r="B60" s="79" t="s">
        <v>275</v>
      </c>
      <c r="C60" s="66" t="s">
        <v>2</v>
      </c>
      <c r="D60" s="59" t="s">
        <v>194</v>
      </c>
      <c r="E60" s="67">
        <v>263.2</v>
      </c>
      <c r="F60" s="54" t="s">
        <v>116</v>
      </c>
    </row>
    <row r="61" spans="1:6" ht="57" x14ac:dyDescent="0.25">
      <c r="A61" s="61" t="s">
        <v>326</v>
      </c>
      <c r="B61" s="79" t="s">
        <v>276</v>
      </c>
      <c r="C61" s="66" t="s">
        <v>2</v>
      </c>
      <c r="D61" s="59" t="s">
        <v>195</v>
      </c>
      <c r="E61" s="67">
        <v>331.8</v>
      </c>
      <c r="F61" s="54" t="s">
        <v>118</v>
      </c>
    </row>
    <row r="62" spans="1:6" ht="75" x14ac:dyDescent="0.25">
      <c r="A62" s="61" t="s">
        <v>327</v>
      </c>
      <c r="B62" s="79" t="s">
        <v>277</v>
      </c>
      <c r="C62" s="63" t="s">
        <v>2</v>
      </c>
      <c r="D62" s="64" t="s">
        <v>165</v>
      </c>
      <c r="E62" s="56">
        <v>100</v>
      </c>
      <c r="F62" s="54" t="s">
        <v>222</v>
      </c>
    </row>
    <row r="63" spans="1:6" ht="90" x14ac:dyDescent="0.25">
      <c r="A63" s="61" t="s">
        <v>328</v>
      </c>
      <c r="B63" s="79" t="s">
        <v>290</v>
      </c>
      <c r="C63" s="63" t="s">
        <v>2</v>
      </c>
      <c r="D63" s="64" t="s">
        <v>166</v>
      </c>
      <c r="E63" s="56">
        <v>733.3</v>
      </c>
      <c r="F63" s="54" t="s">
        <v>241</v>
      </c>
    </row>
    <row r="64" spans="1:6" x14ac:dyDescent="0.25">
      <c r="A64" s="97" t="s">
        <v>186</v>
      </c>
      <c r="B64" s="98"/>
      <c r="C64" s="98"/>
      <c r="D64" s="98"/>
      <c r="E64" s="98"/>
      <c r="F64" s="98"/>
    </row>
    <row r="65" spans="1:6" ht="135" x14ac:dyDescent="0.25">
      <c r="A65" s="61" t="s">
        <v>329</v>
      </c>
      <c r="B65" s="79" t="s">
        <v>278</v>
      </c>
      <c r="C65" s="62" t="s">
        <v>2</v>
      </c>
      <c r="D65" s="55" t="s">
        <v>223</v>
      </c>
      <c r="E65" s="56">
        <v>2760</v>
      </c>
      <c r="F65" s="63" t="s">
        <v>224</v>
      </c>
    </row>
    <row r="66" spans="1:6" ht="90" x14ac:dyDescent="0.25">
      <c r="A66" s="61" t="s">
        <v>330</v>
      </c>
      <c r="B66" s="79" t="s">
        <v>279</v>
      </c>
      <c r="C66" s="62" t="s">
        <v>2</v>
      </c>
      <c r="D66" s="68" t="s">
        <v>251</v>
      </c>
      <c r="E66" s="56">
        <v>1830</v>
      </c>
      <c r="F66" s="63" t="s">
        <v>225</v>
      </c>
    </row>
    <row r="67" spans="1:6" ht="75" x14ac:dyDescent="0.25">
      <c r="A67" s="61" t="s">
        <v>331</v>
      </c>
      <c r="B67" s="79" t="s">
        <v>280</v>
      </c>
      <c r="C67" s="62" t="s">
        <v>2</v>
      </c>
      <c r="D67" s="68" t="s">
        <v>226</v>
      </c>
      <c r="E67" s="56">
        <v>180</v>
      </c>
      <c r="F67" s="63" t="s">
        <v>227</v>
      </c>
    </row>
    <row r="68" spans="1:6" x14ac:dyDescent="0.25">
      <c r="A68" s="101" t="s">
        <v>228</v>
      </c>
      <c r="B68" s="102"/>
      <c r="C68" s="102"/>
      <c r="D68" s="102"/>
      <c r="E68" s="102"/>
      <c r="F68" s="102"/>
    </row>
    <row r="69" spans="1:6" ht="105" x14ac:dyDescent="0.25">
      <c r="A69" s="61" t="s">
        <v>332</v>
      </c>
      <c r="B69" s="78" t="s">
        <v>281</v>
      </c>
      <c r="C69" s="54" t="s">
        <v>2</v>
      </c>
      <c r="D69" s="64" t="s">
        <v>167</v>
      </c>
      <c r="E69" s="56">
        <v>575</v>
      </c>
      <c r="F69" s="54" t="s">
        <v>229</v>
      </c>
    </row>
    <row r="70" spans="1:6" ht="165" x14ac:dyDescent="0.25">
      <c r="A70" s="61" t="s">
        <v>333</v>
      </c>
      <c r="B70" s="78" t="s">
        <v>282</v>
      </c>
      <c r="C70" s="54" t="s">
        <v>2</v>
      </c>
      <c r="D70" s="55" t="s">
        <v>230</v>
      </c>
      <c r="E70" s="56">
        <v>614.21299999999997</v>
      </c>
      <c r="F70" s="54" t="s">
        <v>231</v>
      </c>
    </row>
    <row r="71" spans="1:6" x14ac:dyDescent="0.25">
      <c r="A71" s="97" t="s">
        <v>187</v>
      </c>
      <c r="B71" s="98"/>
      <c r="C71" s="98"/>
      <c r="D71" s="98"/>
      <c r="E71" s="98"/>
      <c r="F71" s="98"/>
    </row>
    <row r="72" spans="1:6" ht="135" x14ac:dyDescent="0.25">
      <c r="A72" s="53" t="s">
        <v>334</v>
      </c>
      <c r="B72" s="78" t="s">
        <v>283</v>
      </c>
      <c r="C72" s="54" t="s">
        <v>180</v>
      </c>
      <c r="D72" s="55" t="s">
        <v>151</v>
      </c>
      <c r="E72" s="56">
        <v>13369</v>
      </c>
      <c r="F72" s="54" t="s">
        <v>248</v>
      </c>
    </row>
    <row r="73" spans="1:6" ht="165" x14ac:dyDescent="0.25">
      <c r="A73" s="53" t="s">
        <v>335</v>
      </c>
      <c r="B73" s="78" t="s">
        <v>284</v>
      </c>
      <c r="C73" s="54" t="s">
        <v>180</v>
      </c>
      <c r="D73" s="55" t="s">
        <v>152</v>
      </c>
      <c r="E73" s="56">
        <v>3075</v>
      </c>
      <c r="F73" s="54" t="s">
        <v>250</v>
      </c>
    </row>
    <row r="74" spans="1:6" x14ac:dyDescent="0.25">
      <c r="A74" s="99" t="s">
        <v>240</v>
      </c>
      <c r="B74" s="100"/>
      <c r="C74" s="100"/>
      <c r="D74" s="100"/>
      <c r="E74" s="100"/>
      <c r="F74" s="100"/>
    </row>
    <row r="75" spans="1:6" ht="135" x14ac:dyDescent="0.25">
      <c r="A75" s="61" t="s">
        <v>336</v>
      </c>
      <c r="B75" s="78" t="s">
        <v>285</v>
      </c>
      <c r="C75" s="54" t="s">
        <v>2</v>
      </c>
      <c r="D75" s="64" t="s">
        <v>308</v>
      </c>
      <c r="E75" s="56">
        <v>740</v>
      </c>
      <c r="F75" s="54" t="s">
        <v>307</v>
      </c>
    </row>
    <row r="76" spans="1:6" ht="150" x14ac:dyDescent="0.25">
      <c r="A76" s="61" t="s">
        <v>337</v>
      </c>
      <c r="B76" s="78" t="s">
        <v>285</v>
      </c>
      <c r="C76" s="63" t="s">
        <v>2</v>
      </c>
      <c r="D76" s="55" t="s">
        <v>242</v>
      </c>
      <c r="E76" s="56">
        <v>532</v>
      </c>
      <c r="F76" s="63" t="s">
        <v>232</v>
      </c>
    </row>
    <row r="77" spans="1:6" ht="120" x14ac:dyDescent="0.25">
      <c r="A77" s="61" t="s">
        <v>338</v>
      </c>
      <c r="B77" s="78" t="s">
        <v>285</v>
      </c>
      <c r="C77" s="63" t="s">
        <v>2</v>
      </c>
      <c r="D77" s="55" t="s">
        <v>243</v>
      </c>
      <c r="E77" s="56">
        <v>50</v>
      </c>
      <c r="F77" s="63" t="s">
        <v>233</v>
      </c>
    </row>
    <row r="78" spans="1:6" ht="135" x14ac:dyDescent="0.25">
      <c r="A78" s="61" t="s">
        <v>339</v>
      </c>
      <c r="B78" s="78" t="s">
        <v>285</v>
      </c>
      <c r="C78" s="63" t="s">
        <v>2</v>
      </c>
      <c r="D78" s="55" t="s">
        <v>244</v>
      </c>
      <c r="E78" s="56">
        <v>83.25</v>
      </c>
      <c r="F78" s="63" t="s">
        <v>234</v>
      </c>
    </row>
    <row r="79" spans="1:6" ht="90" x14ac:dyDescent="0.25">
      <c r="A79" s="61" t="s">
        <v>340</v>
      </c>
      <c r="B79" s="78" t="s">
        <v>285</v>
      </c>
      <c r="C79" s="63" t="s">
        <v>2</v>
      </c>
      <c r="D79" s="55" t="s">
        <v>245</v>
      </c>
      <c r="E79" s="56">
        <v>33.25</v>
      </c>
      <c r="F79" s="63" t="s">
        <v>246</v>
      </c>
    </row>
    <row r="80" spans="1:6" ht="105" x14ac:dyDescent="0.25">
      <c r="A80" s="61" t="s">
        <v>341</v>
      </c>
      <c r="B80" s="78" t="s">
        <v>286</v>
      </c>
      <c r="C80" s="54" t="s">
        <v>2</v>
      </c>
      <c r="D80" s="69" t="s">
        <v>168</v>
      </c>
      <c r="E80" s="56">
        <v>133</v>
      </c>
      <c r="F80" s="54" t="s">
        <v>247</v>
      </c>
    </row>
    <row r="81" spans="1:6" ht="180" x14ac:dyDescent="0.25">
      <c r="A81" s="61" t="s">
        <v>342</v>
      </c>
      <c r="B81" s="78" t="s">
        <v>287</v>
      </c>
      <c r="C81" s="54" t="s">
        <v>2</v>
      </c>
      <c r="D81" s="64" t="s">
        <v>249</v>
      </c>
      <c r="E81" s="56">
        <v>323</v>
      </c>
      <c r="F81" s="54" t="s">
        <v>235</v>
      </c>
    </row>
    <row r="82" spans="1:6" ht="120" x14ac:dyDescent="0.25">
      <c r="A82" s="61" t="s">
        <v>343</v>
      </c>
      <c r="B82" s="78" t="s">
        <v>287</v>
      </c>
      <c r="C82" s="54" t="s">
        <v>2</v>
      </c>
      <c r="D82" s="64" t="s">
        <v>196</v>
      </c>
      <c r="E82" s="56">
        <v>220</v>
      </c>
      <c r="F82" s="54" t="s">
        <v>236</v>
      </c>
    </row>
    <row r="83" spans="1:6" ht="45" x14ac:dyDescent="0.25">
      <c r="A83" s="61" t="s">
        <v>344</v>
      </c>
      <c r="B83" s="78" t="s">
        <v>288</v>
      </c>
      <c r="C83" s="54" t="s">
        <v>2</v>
      </c>
      <c r="D83" s="64" t="s">
        <v>237</v>
      </c>
      <c r="E83" s="56">
        <v>14</v>
      </c>
      <c r="F83" s="54" t="s">
        <v>238</v>
      </c>
    </row>
    <row r="84" spans="1:6" ht="120.75" thickBot="1" x14ac:dyDescent="0.3">
      <c r="A84" s="61" t="s">
        <v>345</v>
      </c>
      <c r="B84" s="80" t="s">
        <v>289</v>
      </c>
      <c r="C84" s="70" t="s">
        <v>2</v>
      </c>
      <c r="D84" s="71" t="s">
        <v>169</v>
      </c>
      <c r="E84" s="72">
        <v>180</v>
      </c>
      <c r="F84" s="70" t="s">
        <v>239</v>
      </c>
    </row>
    <row r="85" spans="1:6" ht="16.5" customHeight="1" thickTop="1" x14ac:dyDescent="0.25">
      <c r="A85" s="92" t="s">
        <v>311</v>
      </c>
      <c r="B85" s="93"/>
      <c r="C85" s="93"/>
      <c r="D85" s="93"/>
      <c r="E85" s="73">
        <f>SUM(E30:E41,E44:E48,E50:E51,E53:E57,E59:E63,E69:E70,E65:E67,E72:E73,E75:E84)</f>
        <v>40614.751751000003</v>
      </c>
      <c r="F85" s="74"/>
    </row>
    <row r="86" spans="1:6" ht="16.5" customHeight="1" thickBot="1" x14ac:dyDescent="0.3">
      <c r="A86" s="94" t="s">
        <v>312</v>
      </c>
      <c r="B86" s="95"/>
      <c r="C86" s="95"/>
      <c r="D86" s="96"/>
      <c r="E86" s="75">
        <f>E27+E85</f>
        <v>60498.214751000007</v>
      </c>
      <c r="F86" s="76"/>
    </row>
    <row r="87" spans="1:6" ht="25.5" customHeight="1" thickTop="1" x14ac:dyDescent="0.25">
      <c r="A87" s="91"/>
      <c r="B87" s="91"/>
      <c r="C87" s="91"/>
      <c r="D87" s="91"/>
      <c r="E87" s="91"/>
      <c r="F87" s="91"/>
    </row>
    <row r="88" spans="1:6" ht="21.75" customHeight="1" x14ac:dyDescent="0.25">
      <c r="A88" s="84"/>
      <c r="B88" s="84"/>
      <c r="C88" s="84"/>
      <c r="D88" s="84"/>
      <c r="E88" s="84"/>
      <c r="F88" s="84"/>
    </row>
    <row r="95" spans="1:6" x14ac:dyDescent="0.25">
      <c r="A95" s="83"/>
      <c r="B95" s="83"/>
      <c r="C95" s="83"/>
      <c r="D95" s="83"/>
      <c r="E95" s="83"/>
      <c r="F95" s="83"/>
    </row>
    <row r="96" spans="1:6" ht="15.75" x14ac:dyDescent="0.25">
      <c r="D96" s="77"/>
      <c r="E96" s="1"/>
      <c r="F96" s="1"/>
    </row>
    <row r="97" spans="4:4" ht="15.75" x14ac:dyDescent="0.25">
      <c r="D97" s="77"/>
    </row>
  </sheetData>
  <mergeCells count="24">
    <mergeCell ref="A42:F42"/>
    <mergeCell ref="A43:F43"/>
    <mergeCell ref="A49:F49"/>
    <mergeCell ref="A52:F52"/>
    <mergeCell ref="A1:F1"/>
    <mergeCell ref="A3:F3"/>
    <mergeCell ref="A5:F5"/>
    <mergeCell ref="A18:F18"/>
    <mergeCell ref="A95:F95"/>
    <mergeCell ref="A88:F88"/>
    <mergeCell ref="A20:F20"/>
    <mergeCell ref="A21:F21"/>
    <mergeCell ref="A23:F23"/>
    <mergeCell ref="A27:D27"/>
    <mergeCell ref="A87:F87"/>
    <mergeCell ref="A85:D85"/>
    <mergeCell ref="A86:D86"/>
    <mergeCell ref="A28:F28"/>
    <mergeCell ref="A58:F58"/>
    <mergeCell ref="A64:F64"/>
    <mergeCell ref="A68:F68"/>
    <mergeCell ref="A71:F71"/>
    <mergeCell ref="A74:F74"/>
    <mergeCell ref="A29:F29"/>
  </mergeCells>
  <printOptions horizontalCentered="1" verticalCentered="1"/>
  <pageMargins left="0.70866141732283472" right="0.70866141732283472" top="0.35433070866141736" bottom="0.15748031496062992" header="0.31496062992125984" footer="0.31496062992125984"/>
  <pageSetup paperSize="8" scale="70" fitToHeight="4" orientation="portrait" r:id="rId1"/>
  <headerFooter>
    <oddHeader>&amp;RII/4.2. sz. melléklet</oddHeader>
  </headerFooter>
  <rowBreaks count="2" manualBreakCount="2">
    <brk id="27" max="5" man="1"/>
    <brk id="5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zoomScaleNormal="100" zoomScaleSheetLayoutView="100" workbookViewId="0">
      <pane ySplit="2" topLeftCell="A3" activePane="bottomLeft" state="frozen"/>
      <selection pane="bottomLeft" activeCell="D11" sqref="D11"/>
    </sheetView>
  </sheetViews>
  <sheetFormatPr defaultColWidth="8.85546875" defaultRowHeight="15" x14ac:dyDescent="0.25"/>
  <cols>
    <col min="1" max="1" width="7.85546875" style="1" customWidth="1"/>
    <col min="2" max="2" width="16.5703125" style="2" customWidth="1"/>
    <col min="3" max="3" width="44.85546875" style="6" customWidth="1"/>
    <col min="4" max="4" width="32.7109375" style="6" customWidth="1"/>
    <col min="5" max="5" width="57.140625" style="7" customWidth="1"/>
    <col min="6" max="16384" width="8.85546875" style="7"/>
  </cols>
  <sheetData>
    <row r="1" spans="1:5" ht="48.75" customHeight="1" thickTop="1" x14ac:dyDescent="0.25">
      <c r="A1" s="103" t="s">
        <v>252</v>
      </c>
      <c r="B1" s="105"/>
      <c r="C1" s="105"/>
      <c r="D1" s="105"/>
      <c r="E1" s="105"/>
    </row>
    <row r="2" spans="1:5" ht="72" customHeight="1" x14ac:dyDescent="0.25">
      <c r="A2" s="29" t="s">
        <v>192</v>
      </c>
      <c r="B2" s="21" t="s">
        <v>18</v>
      </c>
      <c r="C2" s="22" t="s">
        <v>52</v>
      </c>
      <c r="D2" s="22" t="s">
        <v>177</v>
      </c>
      <c r="E2" s="21" t="s">
        <v>148</v>
      </c>
    </row>
    <row r="3" spans="1:5" ht="15.75" customHeight="1" x14ac:dyDescent="0.25">
      <c r="A3" s="85" t="s">
        <v>81</v>
      </c>
      <c r="B3" s="87"/>
      <c r="C3" s="87"/>
      <c r="D3" s="87"/>
      <c r="E3" s="87"/>
    </row>
    <row r="4" spans="1:5" ht="15.75" x14ac:dyDescent="0.25">
      <c r="A4" s="30" t="s">
        <v>4</v>
      </c>
      <c r="B4" s="11" t="s">
        <v>2</v>
      </c>
      <c r="C4" s="13" t="s">
        <v>30</v>
      </c>
      <c r="D4" s="17">
        <v>187.5</v>
      </c>
      <c r="E4" s="10" t="s">
        <v>72</v>
      </c>
    </row>
    <row r="5" spans="1:5" ht="15.75" customHeight="1" x14ac:dyDescent="0.25">
      <c r="A5" s="85" t="s">
        <v>31</v>
      </c>
      <c r="B5" s="87"/>
      <c r="C5" s="87"/>
      <c r="D5" s="87"/>
      <c r="E5" s="87"/>
    </row>
    <row r="6" spans="1:5" ht="15.75" x14ac:dyDescent="0.25">
      <c r="A6" s="30" t="s">
        <v>5</v>
      </c>
      <c r="B6" s="11" t="s">
        <v>2</v>
      </c>
      <c r="C6" s="13" t="s">
        <v>35</v>
      </c>
      <c r="D6" s="18">
        <v>1744.78</v>
      </c>
      <c r="E6" s="47" t="s">
        <v>77</v>
      </c>
    </row>
    <row r="7" spans="1:5" ht="132.75" customHeight="1" x14ac:dyDescent="0.25">
      <c r="A7" s="30" t="s">
        <v>6</v>
      </c>
      <c r="B7" s="11" t="s">
        <v>2</v>
      </c>
      <c r="C7" s="13" t="s">
        <v>87</v>
      </c>
      <c r="D7" s="18">
        <v>479.21300000000002</v>
      </c>
      <c r="E7" s="48" t="s">
        <v>145</v>
      </c>
    </row>
    <row r="8" spans="1:5" ht="47.25" x14ac:dyDescent="0.25">
      <c r="A8" s="30" t="s">
        <v>17</v>
      </c>
      <c r="B8" s="11" t="s">
        <v>2</v>
      </c>
      <c r="C8" s="13" t="s">
        <v>37</v>
      </c>
      <c r="D8" s="18">
        <v>400</v>
      </c>
      <c r="E8" s="48" t="s">
        <v>79</v>
      </c>
    </row>
    <row r="9" spans="1:5" ht="15.75" x14ac:dyDescent="0.25">
      <c r="A9" s="30" t="s">
        <v>7</v>
      </c>
      <c r="B9" s="11" t="s">
        <v>2</v>
      </c>
      <c r="C9" s="13" t="s">
        <v>36</v>
      </c>
      <c r="D9" s="18">
        <v>400</v>
      </c>
      <c r="E9" s="48" t="s">
        <v>78</v>
      </c>
    </row>
    <row r="10" spans="1:5" ht="31.5" x14ac:dyDescent="0.25">
      <c r="A10" s="30" t="s">
        <v>8</v>
      </c>
      <c r="B10" s="11" t="s">
        <v>2</v>
      </c>
      <c r="C10" s="13" t="s">
        <v>32</v>
      </c>
      <c r="D10" s="16" t="s">
        <v>74</v>
      </c>
      <c r="E10" s="10" t="s">
        <v>73</v>
      </c>
    </row>
    <row r="11" spans="1:5" ht="31.5" x14ac:dyDescent="0.25">
      <c r="A11" s="30" t="s">
        <v>9</v>
      </c>
      <c r="B11" s="11" t="s">
        <v>2</v>
      </c>
      <c r="C11" s="13" t="s">
        <v>33</v>
      </c>
      <c r="D11" s="18">
        <v>2397.3330000000001</v>
      </c>
      <c r="E11" s="48" t="s">
        <v>75</v>
      </c>
    </row>
    <row r="12" spans="1:5" ht="15.75" x14ac:dyDescent="0.25">
      <c r="A12" s="30" t="s">
        <v>10</v>
      </c>
      <c r="B12" s="11" t="s">
        <v>2</v>
      </c>
      <c r="C12" s="13" t="s">
        <v>34</v>
      </c>
      <c r="D12" s="18">
        <v>1838.1010000000001</v>
      </c>
      <c r="E12" s="48" t="s">
        <v>76</v>
      </c>
    </row>
    <row r="13" spans="1:5" ht="31.5" x14ac:dyDescent="0.25">
      <c r="A13" s="30" t="s">
        <v>11</v>
      </c>
      <c r="B13" s="11" t="s">
        <v>2</v>
      </c>
      <c r="C13" s="13" t="s">
        <v>38</v>
      </c>
      <c r="D13" s="18">
        <v>6.7729999999999997</v>
      </c>
      <c r="E13" s="48" t="s">
        <v>80</v>
      </c>
    </row>
    <row r="14" spans="1:5" ht="47.25" x14ac:dyDescent="0.25">
      <c r="A14" s="30" t="s">
        <v>12</v>
      </c>
      <c r="B14" s="11" t="s">
        <v>2</v>
      </c>
      <c r="C14" s="13" t="s">
        <v>39</v>
      </c>
      <c r="D14" s="16">
        <v>850</v>
      </c>
      <c r="E14" s="10" t="s">
        <v>82</v>
      </c>
    </row>
    <row r="15" spans="1:5" ht="15.75" x14ac:dyDescent="0.25">
      <c r="A15" s="30" t="s">
        <v>13</v>
      </c>
      <c r="B15" s="11" t="s">
        <v>2</v>
      </c>
      <c r="C15" s="13" t="s">
        <v>40</v>
      </c>
      <c r="D15" s="18">
        <v>500</v>
      </c>
      <c r="E15" s="48" t="s">
        <v>83</v>
      </c>
    </row>
    <row r="16" spans="1:5" ht="15.75" x14ac:dyDescent="0.25">
      <c r="A16" s="30" t="s">
        <v>14</v>
      </c>
      <c r="B16" s="11" t="s">
        <v>2</v>
      </c>
      <c r="C16" s="13" t="s">
        <v>41</v>
      </c>
      <c r="D16" s="18">
        <v>345.44</v>
      </c>
      <c r="E16" s="48" t="s">
        <v>84</v>
      </c>
    </row>
    <row r="17" spans="1:5" ht="15.75" x14ac:dyDescent="0.25">
      <c r="A17" s="30" t="s">
        <v>15</v>
      </c>
      <c r="B17" s="11" t="s">
        <v>2</v>
      </c>
      <c r="C17" s="13" t="s">
        <v>49</v>
      </c>
      <c r="D17" s="18">
        <v>5.08</v>
      </c>
      <c r="E17" s="48" t="s">
        <v>85</v>
      </c>
    </row>
    <row r="18" spans="1:5" ht="15.75" x14ac:dyDescent="0.25">
      <c r="A18" s="30" t="s">
        <v>16</v>
      </c>
      <c r="B18" s="11" t="s">
        <v>2</v>
      </c>
      <c r="C18" s="13" t="s">
        <v>50</v>
      </c>
      <c r="D18" s="18">
        <v>5.08</v>
      </c>
      <c r="E18" s="48" t="s">
        <v>85</v>
      </c>
    </row>
    <row r="19" spans="1:5" ht="15.75" customHeight="1" x14ac:dyDescent="0.25">
      <c r="A19" s="85" t="s">
        <v>51</v>
      </c>
      <c r="B19" s="87"/>
      <c r="C19" s="87"/>
      <c r="D19" s="87"/>
      <c r="E19" s="87"/>
    </row>
    <row r="20" spans="1:5" ht="31.5" x14ac:dyDescent="0.25">
      <c r="A20" s="30" t="s">
        <v>42</v>
      </c>
      <c r="B20" s="11" t="s">
        <v>2</v>
      </c>
      <c r="C20" s="13" t="s">
        <v>86</v>
      </c>
      <c r="D20" s="19">
        <v>1551.85546</v>
      </c>
      <c r="E20" s="47" t="s">
        <v>92</v>
      </c>
    </row>
    <row r="21" spans="1:5" ht="31.5" x14ac:dyDescent="0.25">
      <c r="A21" s="30" t="s">
        <v>43</v>
      </c>
      <c r="B21" s="11" t="s">
        <v>2</v>
      </c>
      <c r="C21" s="13" t="s">
        <v>88</v>
      </c>
      <c r="D21" s="19">
        <v>441.22829899999999</v>
      </c>
      <c r="E21" s="47" t="s">
        <v>92</v>
      </c>
    </row>
    <row r="22" spans="1:5" ht="63" x14ac:dyDescent="0.25">
      <c r="A22" s="30" t="s">
        <v>44</v>
      </c>
      <c r="B22" s="11" t="s">
        <v>2</v>
      </c>
      <c r="C22" s="20" t="s">
        <v>89</v>
      </c>
      <c r="D22" s="17">
        <v>863.6</v>
      </c>
      <c r="E22" s="48" t="s">
        <v>93</v>
      </c>
    </row>
    <row r="23" spans="1:5" ht="63" x14ac:dyDescent="0.25">
      <c r="A23" s="30" t="s">
        <v>45</v>
      </c>
      <c r="B23" s="11" t="s">
        <v>2</v>
      </c>
      <c r="C23" s="20" t="s">
        <v>90</v>
      </c>
      <c r="D23" s="17">
        <v>2222.3150000000001</v>
      </c>
      <c r="E23" s="48" t="s">
        <v>93</v>
      </c>
    </row>
    <row r="24" spans="1:5" ht="63" x14ac:dyDescent="0.25">
      <c r="A24" s="30" t="s">
        <v>46</v>
      </c>
      <c r="B24" s="11" t="s">
        <v>2</v>
      </c>
      <c r="C24" s="20" t="s">
        <v>91</v>
      </c>
      <c r="D24" s="17">
        <v>5000</v>
      </c>
      <c r="E24" s="48" t="s">
        <v>94</v>
      </c>
    </row>
    <row r="25" spans="1:5" ht="15.75" customHeight="1" x14ac:dyDescent="0.25">
      <c r="A25" s="85" t="s">
        <v>66</v>
      </c>
      <c r="B25" s="87"/>
      <c r="C25" s="87"/>
      <c r="D25" s="87"/>
      <c r="E25" s="87"/>
    </row>
    <row r="26" spans="1:5" ht="15.75" x14ac:dyDescent="0.25">
      <c r="A26" s="30" t="s">
        <v>47</v>
      </c>
      <c r="B26" s="11" t="s">
        <v>2</v>
      </c>
      <c r="C26" s="12" t="s">
        <v>95</v>
      </c>
      <c r="D26" s="15">
        <v>15</v>
      </c>
      <c r="E26" s="10" t="s">
        <v>107</v>
      </c>
    </row>
    <row r="27" spans="1:5" ht="31.5" x14ac:dyDescent="0.25">
      <c r="A27" s="30" t="s">
        <v>48</v>
      </c>
      <c r="B27" s="11" t="s">
        <v>2</v>
      </c>
      <c r="C27" s="12" t="s">
        <v>96</v>
      </c>
      <c r="D27" s="15">
        <v>105</v>
      </c>
      <c r="E27" s="10" t="s">
        <v>108</v>
      </c>
    </row>
    <row r="28" spans="1:5" ht="31.5" x14ac:dyDescent="0.25">
      <c r="A28" s="30" t="s">
        <v>68</v>
      </c>
      <c r="B28" s="11" t="s">
        <v>2</v>
      </c>
      <c r="C28" s="12" t="s">
        <v>97</v>
      </c>
      <c r="D28" s="15">
        <v>254</v>
      </c>
      <c r="E28" s="10" t="s">
        <v>109</v>
      </c>
    </row>
    <row r="29" spans="1:5" ht="15.75" x14ac:dyDescent="0.25">
      <c r="A29" s="30" t="s">
        <v>69</v>
      </c>
      <c r="B29" s="11" t="s">
        <v>2</v>
      </c>
      <c r="C29" s="12" t="s">
        <v>98</v>
      </c>
      <c r="D29" s="15">
        <v>20</v>
      </c>
      <c r="E29" s="10" t="s">
        <v>110</v>
      </c>
    </row>
    <row r="30" spans="1:5" ht="31.5" x14ac:dyDescent="0.25">
      <c r="A30" s="30" t="s">
        <v>70</v>
      </c>
      <c r="B30" s="11" t="s">
        <v>2</v>
      </c>
      <c r="C30" s="12" t="s">
        <v>99</v>
      </c>
      <c r="D30" s="15">
        <v>8.4670000000000005</v>
      </c>
      <c r="E30" s="10" t="s">
        <v>111</v>
      </c>
    </row>
    <row r="31" spans="1:5" ht="15.75" x14ac:dyDescent="0.25">
      <c r="A31" s="30" t="s">
        <v>71</v>
      </c>
      <c r="B31" s="11" t="s">
        <v>2</v>
      </c>
      <c r="C31" s="12" t="s">
        <v>100</v>
      </c>
      <c r="D31" s="15" t="s">
        <v>119</v>
      </c>
      <c r="E31" s="10" t="s">
        <v>112</v>
      </c>
    </row>
    <row r="32" spans="1:5" ht="47.25" x14ac:dyDescent="0.25">
      <c r="A32" s="30" t="s">
        <v>133</v>
      </c>
      <c r="B32" s="11" t="s">
        <v>2</v>
      </c>
      <c r="C32" s="12" t="s">
        <v>101</v>
      </c>
      <c r="D32" s="15">
        <v>47</v>
      </c>
      <c r="E32" s="10" t="s">
        <v>113</v>
      </c>
    </row>
    <row r="33" spans="1:5" ht="47.25" x14ac:dyDescent="0.25">
      <c r="A33" s="30" t="s">
        <v>134</v>
      </c>
      <c r="B33" s="11" t="s">
        <v>2</v>
      </c>
      <c r="C33" s="12" t="s">
        <v>102</v>
      </c>
      <c r="D33" s="15">
        <v>34</v>
      </c>
      <c r="E33" s="10" t="s">
        <v>114</v>
      </c>
    </row>
    <row r="34" spans="1:5" ht="47.25" x14ac:dyDescent="0.25">
      <c r="A34" s="30" t="s">
        <v>135</v>
      </c>
      <c r="B34" s="11" t="s">
        <v>2</v>
      </c>
      <c r="C34" s="12" t="s">
        <v>103</v>
      </c>
      <c r="D34" s="15">
        <v>81.25</v>
      </c>
      <c r="E34" s="10" t="s">
        <v>115</v>
      </c>
    </row>
    <row r="35" spans="1:5" ht="79.5" customHeight="1" x14ac:dyDescent="0.25">
      <c r="A35" s="30" t="s">
        <v>136</v>
      </c>
      <c r="B35" s="11" t="s">
        <v>2</v>
      </c>
      <c r="C35" s="12" t="s">
        <v>104</v>
      </c>
      <c r="D35" s="15">
        <v>246.8</v>
      </c>
      <c r="E35" s="10" t="s">
        <v>116</v>
      </c>
    </row>
    <row r="36" spans="1:5" s="9" customFormat="1" ht="74.25" customHeight="1" x14ac:dyDescent="0.25">
      <c r="A36" s="30" t="s">
        <v>137</v>
      </c>
      <c r="B36" s="11" t="s">
        <v>2</v>
      </c>
      <c r="C36" s="12" t="s">
        <v>105</v>
      </c>
      <c r="D36" s="15">
        <v>669.1</v>
      </c>
      <c r="E36" s="10" t="s">
        <v>117</v>
      </c>
    </row>
    <row r="37" spans="1:5" s="9" customFormat="1" ht="82.5" customHeight="1" x14ac:dyDescent="0.25">
      <c r="A37" s="30" t="s">
        <v>138</v>
      </c>
      <c r="B37" s="11" t="s">
        <v>2</v>
      </c>
      <c r="C37" s="12" t="s">
        <v>106</v>
      </c>
      <c r="D37" s="15">
        <v>311.10000000000002</v>
      </c>
      <c r="E37" s="10" t="s">
        <v>118</v>
      </c>
    </row>
    <row r="38" spans="1:5" s="9" customFormat="1" ht="15.75" customHeight="1" x14ac:dyDescent="0.25">
      <c r="A38" s="85" t="s">
        <v>67</v>
      </c>
      <c r="B38" s="87"/>
      <c r="C38" s="87"/>
      <c r="D38" s="87"/>
      <c r="E38" s="87"/>
    </row>
    <row r="39" spans="1:5" s="9" customFormat="1" ht="15.75" customHeight="1" x14ac:dyDescent="0.25">
      <c r="A39" s="85" t="s">
        <v>120</v>
      </c>
      <c r="B39" s="87"/>
      <c r="C39" s="87"/>
      <c r="D39" s="87"/>
      <c r="E39" s="87"/>
    </row>
    <row r="40" spans="1:5" s="9" customFormat="1" ht="15.75" x14ac:dyDescent="0.25">
      <c r="A40" s="30" t="s">
        <v>139</v>
      </c>
      <c r="B40" s="11" t="s">
        <v>2</v>
      </c>
      <c r="C40" s="12" t="s">
        <v>122</v>
      </c>
      <c r="D40" s="14">
        <v>81</v>
      </c>
      <c r="E40" s="10" t="s">
        <v>127</v>
      </c>
    </row>
    <row r="41" spans="1:5" s="9" customFormat="1" ht="31.5" x14ac:dyDescent="0.25">
      <c r="A41" s="30" t="s">
        <v>140</v>
      </c>
      <c r="B41" s="11" t="s">
        <v>2</v>
      </c>
      <c r="C41" s="12" t="s">
        <v>146</v>
      </c>
      <c r="D41" s="14">
        <v>500</v>
      </c>
      <c r="E41" s="10" t="s">
        <v>126</v>
      </c>
    </row>
    <row r="42" spans="1:5" s="9" customFormat="1" ht="15.75" customHeight="1" x14ac:dyDescent="0.25">
      <c r="A42" s="85" t="s">
        <v>121</v>
      </c>
      <c r="B42" s="87"/>
      <c r="C42" s="87"/>
      <c r="D42" s="87"/>
      <c r="E42" s="87"/>
    </row>
    <row r="43" spans="1:5" s="9" customFormat="1" ht="66.75" customHeight="1" x14ac:dyDescent="0.25">
      <c r="A43" s="30" t="s">
        <v>141</v>
      </c>
      <c r="B43" s="11" t="s">
        <v>2</v>
      </c>
      <c r="C43" s="12" t="s">
        <v>123</v>
      </c>
      <c r="D43" s="14">
        <v>110</v>
      </c>
      <c r="E43" s="10" t="s">
        <v>128</v>
      </c>
    </row>
    <row r="44" spans="1:5" s="9" customFormat="1" ht="171" customHeight="1" x14ac:dyDescent="0.25">
      <c r="A44" s="30" t="s">
        <v>142</v>
      </c>
      <c r="B44" s="11" t="s">
        <v>2</v>
      </c>
      <c r="C44" s="12" t="s">
        <v>124</v>
      </c>
      <c r="D44" s="14">
        <v>2278</v>
      </c>
      <c r="E44" s="10" t="s">
        <v>144</v>
      </c>
    </row>
    <row r="45" spans="1:5" ht="47.25" x14ac:dyDescent="0.25">
      <c r="A45" s="30" t="s">
        <v>143</v>
      </c>
      <c r="B45" s="11" t="s">
        <v>2</v>
      </c>
      <c r="C45" s="12" t="s">
        <v>125</v>
      </c>
      <c r="D45" s="14">
        <v>2292</v>
      </c>
      <c r="E45" s="10" t="s">
        <v>129</v>
      </c>
    </row>
    <row r="46" spans="1:5" ht="24" customHeight="1" x14ac:dyDescent="0.25">
      <c r="A46" s="88" t="s">
        <v>253</v>
      </c>
      <c r="B46" s="90"/>
      <c r="C46" s="90"/>
      <c r="D46" s="49">
        <f>SUM(D4,D10:D18,D20:D24,D26:D37,D40:D41,D43:D45)</f>
        <v>23267.022758999999</v>
      </c>
      <c r="E46" s="50"/>
    </row>
  </sheetData>
  <mergeCells count="9">
    <mergeCell ref="A39:E39"/>
    <mergeCell ref="A42:E42"/>
    <mergeCell ref="A46:C46"/>
    <mergeCell ref="A38:E38"/>
    <mergeCell ref="A1:E1"/>
    <mergeCell ref="A3:E3"/>
    <mergeCell ref="A5:E5"/>
    <mergeCell ref="A19:E19"/>
    <mergeCell ref="A25:E25"/>
  </mergeCells>
  <printOptions horizontalCentered="1" verticalCentered="1"/>
  <pageMargins left="0.70866141732283472" right="0.70866141732283472" top="0.35433070866141736" bottom="0.15748031496062992" header="0.31496062992125984" footer="0.31496062992125984"/>
  <pageSetup paperSize="8" scale="67" orientation="portrait" r:id="rId1"/>
  <rowBreaks count="1" manualBreakCount="1">
    <brk id="1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80" zoomScaleNormal="100" zoomScaleSheetLayoutView="80" workbookViewId="0">
      <selection activeCell="H4" sqref="H4"/>
    </sheetView>
  </sheetViews>
  <sheetFormatPr defaultColWidth="8.85546875" defaultRowHeight="15" x14ac:dyDescent="0.25"/>
  <cols>
    <col min="1" max="1" width="10.85546875" style="1" customWidth="1"/>
    <col min="2" max="2" width="26.42578125" style="2" customWidth="1"/>
    <col min="3" max="3" width="30.140625" style="6" customWidth="1"/>
    <col min="4" max="4" width="27.85546875" style="6" customWidth="1"/>
    <col min="5" max="5" width="27.28515625" style="5" customWidth="1"/>
    <col min="6" max="6" width="14.85546875" style="4" customWidth="1"/>
    <col min="7" max="7" width="54.85546875" style="5" customWidth="1"/>
    <col min="8" max="8" width="59.5703125" style="5" customWidth="1"/>
    <col min="9" max="9" width="13.7109375" style="7" customWidth="1"/>
    <col min="10" max="10" width="38.42578125" style="7" customWidth="1"/>
    <col min="11" max="16384" width="8.85546875" style="7"/>
  </cols>
  <sheetData>
    <row r="1" spans="1:10" ht="54.75" customHeight="1" thickBot="1" x14ac:dyDescent="0.3">
      <c r="A1" s="106" t="s">
        <v>147</v>
      </c>
      <c r="B1" s="107"/>
      <c r="C1" s="107"/>
      <c r="D1" s="107"/>
      <c r="E1" s="107"/>
      <c r="F1" s="107"/>
      <c r="G1" s="107"/>
      <c r="H1" s="107"/>
      <c r="I1" s="107"/>
    </row>
    <row r="2" spans="1:10" ht="63.75" thickTop="1" x14ac:dyDescent="0.25">
      <c r="A2" s="23" t="s">
        <v>1</v>
      </c>
      <c r="B2" s="24" t="s">
        <v>28</v>
      </c>
      <c r="C2" s="25" t="s">
        <v>0</v>
      </c>
      <c r="D2" s="25" t="s">
        <v>20</v>
      </c>
      <c r="E2" s="24" t="s">
        <v>131</v>
      </c>
      <c r="F2" s="26" t="s">
        <v>132</v>
      </c>
      <c r="G2" s="27" t="s">
        <v>19</v>
      </c>
      <c r="H2" s="27" t="s">
        <v>24</v>
      </c>
      <c r="I2" s="28" t="s">
        <v>130</v>
      </c>
      <c r="J2" s="8"/>
    </row>
    <row r="3" spans="1:10" ht="252" x14ac:dyDescent="0.25">
      <c r="A3" s="32" t="s">
        <v>4</v>
      </c>
      <c r="B3" s="33" t="s">
        <v>53</v>
      </c>
      <c r="C3" s="13" t="s">
        <v>22</v>
      </c>
      <c r="D3" s="11" t="s">
        <v>21</v>
      </c>
      <c r="E3" s="34">
        <v>5237997524</v>
      </c>
      <c r="F3" s="35">
        <v>42601</v>
      </c>
      <c r="G3" s="10" t="s">
        <v>149</v>
      </c>
      <c r="H3" s="10" t="s">
        <v>54</v>
      </c>
      <c r="I3" s="36">
        <v>43708</v>
      </c>
    </row>
    <row r="4" spans="1:10" ht="125.25" customHeight="1" x14ac:dyDescent="0.25">
      <c r="A4" s="32" t="s">
        <v>5</v>
      </c>
      <c r="B4" s="33" t="s">
        <v>55</v>
      </c>
      <c r="C4" s="13" t="s">
        <v>23</v>
      </c>
      <c r="D4" s="11" t="s">
        <v>27</v>
      </c>
      <c r="E4" s="34">
        <v>8000000000</v>
      </c>
      <c r="F4" s="37" t="s">
        <v>65</v>
      </c>
      <c r="G4" s="10" t="s">
        <v>29</v>
      </c>
      <c r="H4" s="10" t="s">
        <v>56</v>
      </c>
      <c r="I4" s="31">
        <v>2019</v>
      </c>
    </row>
    <row r="5" spans="1:10" ht="225.75" customHeight="1" x14ac:dyDescent="0.25">
      <c r="A5" s="32" t="s">
        <v>6</v>
      </c>
      <c r="B5" s="33" t="s">
        <v>64</v>
      </c>
      <c r="C5" s="13" t="s">
        <v>25</v>
      </c>
      <c r="D5" s="11" t="s">
        <v>26</v>
      </c>
      <c r="E5" s="34">
        <v>1650000000</v>
      </c>
      <c r="F5" s="35">
        <v>42543</v>
      </c>
      <c r="G5" s="10" t="s">
        <v>57</v>
      </c>
      <c r="H5" s="10" t="s">
        <v>58</v>
      </c>
      <c r="I5" s="36">
        <v>43830</v>
      </c>
    </row>
    <row r="6" spans="1:10" ht="97.5" customHeight="1" x14ac:dyDescent="0.25">
      <c r="A6" s="38" t="s">
        <v>17</v>
      </c>
      <c r="B6" s="39" t="s">
        <v>63</v>
      </c>
      <c r="C6" s="40" t="s">
        <v>60</v>
      </c>
      <c r="D6" s="41" t="s">
        <v>59</v>
      </c>
      <c r="E6" s="42">
        <v>1200000000</v>
      </c>
      <c r="F6" s="43">
        <v>42718</v>
      </c>
      <c r="G6" s="44" t="s">
        <v>61</v>
      </c>
      <c r="H6" s="44" t="s">
        <v>62</v>
      </c>
      <c r="I6" s="45">
        <v>44316</v>
      </c>
    </row>
    <row r="7" spans="1:10" ht="16.5" thickBot="1" x14ac:dyDescent="0.3">
      <c r="A7" s="111" t="s">
        <v>3</v>
      </c>
      <c r="B7" s="112"/>
      <c r="C7" s="112"/>
      <c r="D7" s="113"/>
      <c r="E7" s="46">
        <f>SUM(E3:E6)</f>
        <v>16087997524</v>
      </c>
      <c r="F7" s="108"/>
      <c r="G7" s="109"/>
      <c r="H7" s="109"/>
      <c r="I7" s="110"/>
    </row>
    <row r="8" spans="1:10" ht="15.75" thickTop="1" x14ac:dyDescent="0.25"/>
    <row r="9" spans="1:10" x14ac:dyDescent="0.25">
      <c r="E9" s="3"/>
    </row>
  </sheetData>
  <mergeCells count="3">
    <mergeCell ref="A1:I1"/>
    <mergeCell ref="F7:I7"/>
    <mergeCell ref="A7:D7"/>
  </mergeCells>
  <printOptions horizontalCentered="1" verticalCentered="1"/>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Fejlesztés I- II. egyben</vt:lpstr>
      <vt:lpstr>fejlesztés I. KÖTIVIZIG</vt:lpstr>
      <vt:lpstr>futó KEHOP projektek</vt:lpstr>
      <vt:lpstr>'Fejlesztés I- II. egyben'!_Toc503208933</vt:lpstr>
      <vt:lpstr>'Fejlesztés I- II. egyben'!Nyomtatási_cím</vt:lpstr>
      <vt:lpstr>'Fejlesztés I- II. egyben'!Nyomtatási_terület</vt:lpstr>
      <vt:lpstr>'fejlesztés I. KÖTIVIZIG'!Nyomtatási_terület</vt:lpstr>
      <vt:lpstr>'futó KEHOP projektek'!Nyomtatási_terület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Belovai Tamás</dc:creator>
  <cp:lastModifiedBy>Windows-felhasználó</cp:lastModifiedBy>
  <cp:lastPrinted>2018-04-15T15:48:16Z</cp:lastPrinted>
  <dcterms:created xsi:type="dcterms:W3CDTF">2017-08-22T08:19:11Z</dcterms:created>
  <dcterms:modified xsi:type="dcterms:W3CDTF">2018-04-15T15:49:06Z</dcterms:modified>
</cp:coreProperties>
</file>